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FINANCIJSKI PLAN ZA 2023. G\ŠKOLSKI ODBOR 28.12.2022. G\"/>
    </mc:Choice>
  </mc:AlternateContent>
  <bookViews>
    <workbookView xWindow="0" yWindow="105" windowWidth="19035" windowHeight="1176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J16" i="1" l="1"/>
  <c r="I16" i="1" s="1"/>
  <c r="I15" i="1" s="1"/>
  <c r="I14" i="1" s="1"/>
  <c r="I13" i="1" s="1"/>
  <c r="J159" i="1"/>
  <c r="J158" i="1"/>
  <c r="J157" i="1"/>
  <c r="J153" i="1"/>
  <c r="I153" i="1" s="1"/>
  <c r="I152" i="1" s="1"/>
  <c r="I151" i="1" s="1"/>
  <c r="J150" i="1"/>
  <c r="J149" i="1" s="1"/>
  <c r="J148" i="1" s="1"/>
  <c r="J147" i="1"/>
  <c r="J146" i="1"/>
  <c r="J145" i="1"/>
  <c r="J143" i="1"/>
  <c r="I143" i="1" s="1"/>
  <c r="J142" i="1"/>
  <c r="I142" i="1" s="1"/>
  <c r="J140" i="1"/>
  <c r="I140" i="1" s="1"/>
  <c r="J139" i="1"/>
  <c r="J137" i="1" s="1"/>
  <c r="J138" i="1"/>
  <c r="J136" i="1"/>
  <c r="I136" i="1" s="1"/>
  <c r="J135" i="1"/>
  <c r="I135" i="1" s="1"/>
  <c r="J133" i="1"/>
  <c r="I133" i="1" s="1"/>
  <c r="J132" i="1"/>
  <c r="J131" i="1"/>
  <c r="J128" i="1"/>
  <c r="I128" i="1" s="1"/>
  <c r="I127" i="1" s="1"/>
  <c r="I126" i="1" s="1"/>
  <c r="J125" i="1"/>
  <c r="I125" i="1" s="1"/>
  <c r="I124" i="1" s="1"/>
  <c r="I123" i="1" s="1"/>
  <c r="J120" i="1"/>
  <c r="I120" i="1" s="1"/>
  <c r="I119" i="1" s="1"/>
  <c r="I118" i="1" s="1"/>
  <c r="I117" i="1" s="1"/>
  <c r="J116" i="1"/>
  <c r="I116" i="1" s="1"/>
  <c r="J115" i="1"/>
  <c r="J114" i="1"/>
  <c r="J113" i="1"/>
  <c r="I113" i="1" s="1"/>
  <c r="J112" i="1"/>
  <c r="J110" i="1" s="1"/>
  <c r="J109" i="1" s="1"/>
  <c r="J108" i="1" s="1"/>
  <c r="J111" i="1"/>
  <c r="J107" i="1"/>
  <c r="I107" i="1" s="1"/>
  <c r="J106" i="1"/>
  <c r="I106" i="1" s="1"/>
  <c r="J105" i="1"/>
  <c r="J104" i="1"/>
  <c r="J103" i="1"/>
  <c r="I103" i="1" s="1"/>
  <c r="J102" i="1"/>
  <c r="I102" i="1" s="1"/>
  <c r="J100" i="1"/>
  <c r="I100" i="1" s="1"/>
  <c r="I99" i="1" s="1"/>
  <c r="J98" i="1"/>
  <c r="I98" i="1" s="1"/>
  <c r="I97" i="1" s="1"/>
  <c r="J95" i="1"/>
  <c r="I95" i="1" s="1"/>
  <c r="I94" i="1" s="1"/>
  <c r="I93" i="1" s="1"/>
  <c r="J92" i="1"/>
  <c r="I92" i="1" s="1"/>
  <c r="J91" i="1"/>
  <c r="I91" i="1" s="1"/>
  <c r="J90" i="1"/>
  <c r="J88" i="1"/>
  <c r="I88" i="1" s="1"/>
  <c r="I87" i="1" s="1"/>
  <c r="J86" i="1"/>
  <c r="I86" i="1" s="1"/>
  <c r="J85" i="1"/>
  <c r="I85" i="1" s="1"/>
  <c r="J83" i="1"/>
  <c r="I83" i="1" s="1"/>
  <c r="J82" i="1"/>
  <c r="I82" i="1" s="1"/>
  <c r="J80" i="1"/>
  <c r="I80" i="1" s="1"/>
  <c r="I79" i="1" s="1"/>
  <c r="J78" i="1"/>
  <c r="I78" i="1" s="1"/>
  <c r="J77" i="1"/>
  <c r="J76" i="1"/>
  <c r="I76" i="1" s="1"/>
  <c r="J75" i="1"/>
  <c r="J73" i="1"/>
  <c r="I73" i="1" s="1"/>
  <c r="I72" i="1" s="1"/>
  <c r="J71" i="1"/>
  <c r="I71" i="1" s="1"/>
  <c r="J70" i="1"/>
  <c r="I70" i="1" s="1"/>
  <c r="J69" i="1"/>
  <c r="I69" i="1" s="1"/>
  <c r="J68" i="1"/>
  <c r="I68" i="1" s="1"/>
  <c r="J67" i="1"/>
  <c r="I67" i="1" s="1"/>
  <c r="J66" i="1"/>
  <c r="I66" i="1" s="1"/>
  <c r="I65" i="1" s="1"/>
  <c r="J65" i="1"/>
  <c r="J63" i="1"/>
  <c r="J62" i="1"/>
  <c r="J61" i="1"/>
  <c r="I61" i="1" s="1"/>
  <c r="J60" i="1"/>
  <c r="J56" i="1"/>
  <c r="J55" i="1" s="1"/>
  <c r="J54" i="1"/>
  <c r="I54" i="1" s="1"/>
  <c r="I53" i="1" s="1"/>
  <c r="J52" i="1"/>
  <c r="J51" i="1" s="1"/>
  <c r="J50" i="1" s="1"/>
  <c r="J49" i="1"/>
  <c r="I49" i="1" s="1"/>
  <c r="J48" i="1"/>
  <c r="J47" i="1"/>
  <c r="I47" i="1" s="1"/>
  <c r="J45" i="1"/>
  <c r="I45" i="1" s="1"/>
  <c r="I44" i="1" s="1"/>
  <c r="J43" i="1"/>
  <c r="J42" i="1"/>
  <c r="I42" i="1" s="1"/>
  <c r="J40" i="1"/>
  <c r="J39" i="1"/>
  <c r="I39" i="1" s="1"/>
  <c r="J37" i="1"/>
  <c r="J36" i="1"/>
  <c r="I36" i="1" s="1"/>
  <c r="J35" i="1"/>
  <c r="I35" i="1" s="1"/>
  <c r="J31" i="1"/>
  <c r="J30" i="1"/>
  <c r="J29" i="1"/>
  <c r="I29" i="1" s="1"/>
  <c r="J27" i="1"/>
  <c r="I27" i="1" s="1"/>
  <c r="J25" i="1"/>
  <c r="I25" i="1" s="1"/>
  <c r="J24" i="1"/>
  <c r="I24" i="1" s="1"/>
  <c r="J23" i="1"/>
  <c r="I23" i="1" s="1"/>
  <c r="J22" i="1"/>
  <c r="J21" i="1"/>
  <c r="I21" i="1" s="1"/>
  <c r="J20" i="1"/>
  <c r="I20" i="1" s="1"/>
  <c r="I159" i="1"/>
  <c r="I158" i="1"/>
  <c r="I157" i="1"/>
  <c r="I147" i="1"/>
  <c r="I146" i="1"/>
  <c r="I145" i="1"/>
  <c r="I138" i="1"/>
  <c r="I132" i="1"/>
  <c r="I131" i="1"/>
  <c r="I115" i="1"/>
  <c r="I114" i="1"/>
  <c r="I111" i="1"/>
  <c r="I105" i="1"/>
  <c r="I104" i="1"/>
  <c r="I77" i="1"/>
  <c r="I75" i="1"/>
  <c r="I63" i="1"/>
  <c r="I62" i="1"/>
  <c r="I60" i="1"/>
  <c r="I56" i="1"/>
  <c r="I55" i="1" s="1"/>
  <c r="I52" i="1"/>
  <c r="I51" i="1" s="1"/>
  <c r="I50" i="1" s="1"/>
  <c r="I48" i="1"/>
  <c r="I43" i="1"/>
  <c r="I40" i="1"/>
  <c r="I37" i="1"/>
  <c r="I31" i="1"/>
  <c r="I30" i="1"/>
  <c r="I22" i="1"/>
  <c r="J156" i="1"/>
  <c r="I156" i="1" s="1"/>
  <c r="J155" i="1"/>
  <c r="I155" i="1" s="1"/>
  <c r="I154" i="1" s="1"/>
  <c r="J152" i="1"/>
  <c r="J151" i="1" s="1"/>
  <c r="J144" i="1"/>
  <c r="J141" i="1"/>
  <c r="J134" i="1"/>
  <c r="J124" i="1"/>
  <c r="J123" i="1" s="1"/>
  <c r="J119" i="1"/>
  <c r="J118" i="1" s="1"/>
  <c r="J117" i="1" s="1"/>
  <c r="J101" i="1"/>
  <c r="J81" i="1"/>
  <c r="J26" i="1"/>
  <c r="H20" i="1"/>
  <c r="H45" i="1"/>
  <c r="H16" i="1"/>
  <c r="I150" i="1" l="1"/>
  <c r="I149" i="1" s="1"/>
  <c r="I148" i="1" s="1"/>
  <c r="I139" i="1"/>
  <c r="I137" i="1" s="1"/>
  <c r="I134" i="1"/>
  <c r="J130" i="1"/>
  <c r="J129" i="1" s="1"/>
  <c r="J127" i="1"/>
  <c r="J126" i="1" s="1"/>
  <c r="I112" i="1"/>
  <c r="J99" i="1"/>
  <c r="J97" i="1"/>
  <c r="J96" i="1" s="1"/>
  <c r="J94" i="1"/>
  <c r="J93" i="1" s="1"/>
  <c r="J89" i="1"/>
  <c r="I90" i="1"/>
  <c r="J87" i="1"/>
  <c r="J84" i="1"/>
  <c r="I84" i="1"/>
  <c r="I81" i="1"/>
  <c r="J79" i="1"/>
  <c r="J74" i="1"/>
  <c r="J72" i="1"/>
  <c r="J64" i="1"/>
  <c r="J59" i="1"/>
  <c r="J58" i="1" s="1"/>
  <c r="J53" i="1"/>
  <c r="J46" i="1"/>
  <c r="I46" i="1"/>
  <c r="I41" i="1"/>
  <c r="J41" i="1"/>
  <c r="I38" i="1"/>
  <c r="J38" i="1"/>
  <c r="J34" i="1"/>
  <c r="I34" i="1"/>
  <c r="I33" i="1" s="1"/>
  <c r="I32" i="1" s="1"/>
  <c r="I28" i="1"/>
  <c r="J28" i="1"/>
  <c r="J19" i="1"/>
  <c r="J15" i="1"/>
  <c r="J14" i="1" s="1"/>
  <c r="J13" i="1" s="1"/>
  <c r="I144" i="1"/>
  <c r="I141" i="1"/>
  <c r="I130" i="1"/>
  <c r="I110" i="1"/>
  <c r="I109" i="1" s="1"/>
  <c r="I108" i="1" s="1"/>
  <c r="I101" i="1"/>
  <c r="I96" i="1" s="1"/>
  <c r="I89" i="1"/>
  <c r="I74" i="1"/>
  <c r="I64" i="1"/>
  <c r="I59" i="1"/>
  <c r="I58" i="1" s="1"/>
  <c r="I26" i="1"/>
  <c r="I19" i="1"/>
  <c r="J122" i="1"/>
  <c r="J44" i="1"/>
  <c r="J154" i="1"/>
  <c r="H27" i="1"/>
  <c r="J57" i="1" l="1"/>
  <c r="J33" i="1"/>
  <c r="J32" i="1"/>
  <c r="I18" i="1"/>
  <c r="J18" i="1"/>
  <c r="I129" i="1"/>
  <c r="I122" i="1" s="1"/>
  <c r="I121" i="1" s="1"/>
  <c r="I57" i="1"/>
  <c r="I17" i="1" s="1"/>
  <c r="I12" i="1" s="1"/>
  <c r="J121" i="1"/>
  <c r="H15" i="1"/>
  <c r="H14" i="1" s="1"/>
  <c r="G16" i="1"/>
  <c r="G15" i="1" s="1"/>
  <c r="G14" i="1" s="1"/>
  <c r="G13" i="1" s="1"/>
  <c r="H19" i="1"/>
  <c r="C19" i="1" s="1"/>
  <c r="G20" i="1"/>
  <c r="G21" i="1"/>
  <c r="G22" i="1"/>
  <c r="G23" i="1"/>
  <c r="G24" i="1"/>
  <c r="G25" i="1"/>
  <c r="H26" i="1"/>
  <c r="C26" i="1" s="1"/>
  <c r="G27" i="1"/>
  <c r="G26" i="1" s="1"/>
  <c r="H28" i="1"/>
  <c r="C28" i="1" s="1"/>
  <c r="G29" i="1"/>
  <c r="G30" i="1"/>
  <c r="G31" i="1"/>
  <c r="G28" i="1" s="1"/>
  <c r="H34" i="1"/>
  <c r="G35" i="1"/>
  <c r="G36" i="1"/>
  <c r="G37" i="1"/>
  <c r="H38" i="1"/>
  <c r="G39" i="1"/>
  <c r="G40" i="1"/>
  <c r="H41" i="1"/>
  <c r="G42" i="1"/>
  <c r="G43" i="1"/>
  <c r="H44" i="1"/>
  <c r="C44" i="1" s="1"/>
  <c r="G45" i="1"/>
  <c r="G44" i="1" s="1"/>
  <c r="H46" i="1"/>
  <c r="C46" i="1" s="1"/>
  <c r="G47" i="1"/>
  <c r="G48" i="1"/>
  <c r="G49" i="1"/>
  <c r="H51" i="1"/>
  <c r="H50" i="1" s="1"/>
  <c r="C50" i="1" s="1"/>
  <c r="G52" i="1"/>
  <c r="G51" i="1"/>
  <c r="G50" i="1"/>
  <c r="C53" i="1"/>
  <c r="G53" i="1"/>
  <c r="H53" i="1"/>
  <c r="G54" i="1"/>
  <c r="C55" i="1"/>
  <c r="H55" i="1"/>
  <c r="G56" i="1"/>
  <c r="G55" i="1"/>
  <c r="H59" i="1"/>
  <c r="H58" i="1" s="1"/>
  <c r="C58" i="1" s="1"/>
  <c r="G60" i="1"/>
  <c r="G61" i="1"/>
  <c r="G59" i="1" s="1"/>
  <c r="G62" i="1"/>
  <c r="G63" i="1"/>
  <c r="H64" i="1"/>
  <c r="C64" i="1" s="1"/>
  <c r="G66" i="1"/>
  <c r="G65" i="1" s="1"/>
  <c r="G67" i="1"/>
  <c r="G68" i="1"/>
  <c r="G69" i="1"/>
  <c r="G70" i="1"/>
  <c r="G71" i="1"/>
  <c r="C72" i="1"/>
  <c r="G72" i="1"/>
  <c r="H72" i="1"/>
  <c r="G73" i="1"/>
  <c r="H74" i="1"/>
  <c r="C74" i="1" s="1"/>
  <c r="G75" i="1"/>
  <c r="G76" i="1"/>
  <c r="G77" i="1"/>
  <c r="G78" i="1"/>
  <c r="C79" i="1"/>
  <c r="G79" i="1"/>
  <c r="H79" i="1"/>
  <c r="G80" i="1"/>
  <c r="H81" i="1"/>
  <c r="C81" i="1" s="1"/>
  <c r="G82" i="1"/>
  <c r="G83" i="1"/>
  <c r="G81" i="1" s="1"/>
  <c r="C84" i="1"/>
  <c r="G84" i="1"/>
  <c r="H84" i="1"/>
  <c r="G85" i="1"/>
  <c r="G86" i="1"/>
  <c r="C87" i="1"/>
  <c r="H87" i="1"/>
  <c r="G88" i="1"/>
  <c r="G87" i="1" s="1"/>
  <c r="H89" i="1"/>
  <c r="C89" i="1" s="1"/>
  <c r="G90" i="1"/>
  <c r="G91" i="1"/>
  <c r="G92" i="1"/>
  <c r="C93" i="1"/>
  <c r="G93" i="1"/>
  <c r="H93" i="1"/>
  <c r="C94" i="1"/>
  <c r="G94" i="1"/>
  <c r="H94" i="1"/>
  <c r="G95" i="1"/>
  <c r="G97" i="1"/>
  <c r="H97" i="1"/>
  <c r="C97" i="1" s="1"/>
  <c r="G98" i="1"/>
  <c r="H99" i="1"/>
  <c r="C99" i="1" s="1"/>
  <c r="G100" i="1"/>
  <c r="G99" i="1" s="1"/>
  <c r="H101" i="1"/>
  <c r="C101" i="1" s="1"/>
  <c r="G102" i="1"/>
  <c r="G103" i="1"/>
  <c r="G104" i="1"/>
  <c r="G105" i="1"/>
  <c r="G106" i="1"/>
  <c r="G107" i="1"/>
  <c r="H110" i="1"/>
  <c r="C110" i="1" s="1"/>
  <c r="G111" i="1"/>
  <c r="G112" i="1"/>
  <c r="G113" i="1"/>
  <c r="G114" i="1"/>
  <c r="G115" i="1"/>
  <c r="G116" i="1"/>
  <c r="H119" i="1"/>
  <c r="H118" i="1"/>
  <c r="H117" i="1" s="1"/>
  <c r="C117" i="1" s="1"/>
  <c r="G120" i="1"/>
  <c r="G119" i="1" s="1"/>
  <c r="G118" i="1" s="1"/>
  <c r="G117" i="1" s="1"/>
  <c r="H124" i="1"/>
  <c r="C124" i="1" s="1"/>
  <c r="G125" i="1"/>
  <c r="G124" i="1" s="1"/>
  <c r="G123" i="1" s="1"/>
  <c r="C126" i="1"/>
  <c r="G126" i="1"/>
  <c r="H126" i="1"/>
  <c r="C127" i="1"/>
  <c r="G127" i="1"/>
  <c r="H127" i="1"/>
  <c r="G128" i="1"/>
  <c r="H130" i="1"/>
  <c r="C130" i="1" s="1"/>
  <c r="G131" i="1"/>
  <c r="G130" i="1" s="1"/>
  <c r="G132" i="1"/>
  <c r="G133" i="1"/>
  <c r="H134" i="1"/>
  <c r="G135" i="1"/>
  <c r="G136" i="1"/>
  <c r="G134" i="1" s="1"/>
  <c r="H137" i="1"/>
  <c r="G138" i="1"/>
  <c r="G139" i="1"/>
  <c r="G140" i="1"/>
  <c r="H141" i="1"/>
  <c r="C141" i="1" s="1"/>
  <c r="G142" i="1"/>
  <c r="G141" i="1"/>
  <c r="G143" i="1"/>
  <c r="H144" i="1"/>
  <c r="C144" i="1" s="1"/>
  <c r="G145" i="1"/>
  <c r="G144" i="1" s="1"/>
  <c r="G146" i="1"/>
  <c r="G147" i="1"/>
  <c r="H148" i="1"/>
  <c r="C148" i="1" s="1"/>
  <c r="C149" i="1"/>
  <c r="H149" i="1"/>
  <c r="G150" i="1"/>
  <c r="G149" i="1" s="1"/>
  <c r="G148" i="1" s="1"/>
  <c r="C151" i="1"/>
  <c r="G151" i="1"/>
  <c r="H151" i="1"/>
  <c r="C152" i="1"/>
  <c r="G152" i="1"/>
  <c r="H152" i="1"/>
  <c r="G153" i="1"/>
  <c r="H156" i="1"/>
  <c r="G156" i="1" s="1"/>
  <c r="H155" i="1"/>
  <c r="C155" i="1" s="1"/>
  <c r="G157" i="1"/>
  <c r="G158" i="1"/>
  <c r="G159" i="1"/>
  <c r="H154" i="1"/>
  <c r="C154" i="1" s="1"/>
  <c r="C137" i="1"/>
  <c r="C119" i="1"/>
  <c r="J17" i="1" l="1"/>
  <c r="J12" i="1" s="1"/>
  <c r="J160" i="1" s="1"/>
  <c r="I160" i="1"/>
  <c r="G155" i="1"/>
  <c r="G154" i="1" s="1"/>
  <c r="C156" i="1"/>
  <c r="G137" i="1"/>
  <c r="G129" i="1" s="1"/>
  <c r="G122" i="1" s="1"/>
  <c r="H129" i="1"/>
  <c r="C129" i="1" s="1"/>
  <c r="G101" i="1"/>
  <c r="G96" i="1" s="1"/>
  <c r="G41" i="1"/>
  <c r="H109" i="1"/>
  <c r="G46" i="1"/>
  <c r="G38" i="1"/>
  <c r="C134" i="1"/>
  <c r="H123" i="1"/>
  <c r="C118" i="1"/>
  <c r="G110" i="1"/>
  <c r="G109" i="1" s="1"/>
  <c r="G108" i="1" s="1"/>
  <c r="H96" i="1"/>
  <c r="C96" i="1" s="1"/>
  <c r="G89" i="1"/>
  <c r="G74" i="1"/>
  <c r="G64" i="1"/>
  <c r="H57" i="1"/>
  <c r="C57" i="1" s="1"/>
  <c r="G58" i="1"/>
  <c r="H33" i="1"/>
  <c r="H32" i="1" s="1"/>
  <c r="C32" i="1" s="1"/>
  <c r="G34" i="1"/>
  <c r="H18" i="1"/>
  <c r="C18" i="1" s="1"/>
  <c r="G19" i="1"/>
  <c r="G18" i="1" s="1"/>
  <c r="C14" i="1"/>
  <c r="H13" i="1"/>
  <c r="C15" i="1"/>
  <c r="G121" i="1" l="1"/>
  <c r="G33" i="1"/>
  <c r="G32" i="1" s="1"/>
  <c r="C109" i="1"/>
  <c r="H108" i="1"/>
  <c r="C108" i="1" s="1"/>
  <c r="C33" i="1"/>
  <c r="C123" i="1"/>
  <c r="H122" i="1"/>
  <c r="G57" i="1"/>
  <c r="H17" i="1"/>
  <c r="C17" i="1" s="1"/>
  <c r="C13" i="1"/>
  <c r="G17" i="1" l="1"/>
  <c r="G12" i="1" s="1"/>
  <c r="G160" i="1" s="1"/>
  <c r="C122" i="1"/>
  <c r="H121" i="1"/>
  <c r="C121" i="1" s="1"/>
  <c r="H12" i="1"/>
  <c r="H160" i="1" l="1"/>
  <c r="C12" i="1"/>
</calcChain>
</file>

<file path=xl/sharedStrings.xml><?xml version="1.0" encoding="utf-8"?>
<sst xmlns="http://schemas.openxmlformats.org/spreadsheetml/2006/main" count="459" uniqueCount="286">
  <si>
    <t xml:space="preserve">donosi: </t>
  </si>
  <si>
    <t>i usluga i planiranim vrijednostima nabave:</t>
  </si>
  <si>
    <t>Način        nabave</t>
  </si>
  <si>
    <t>1.1.</t>
  </si>
  <si>
    <t>Stručno usavršavanje zaposlenika</t>
  </si>
  <si>
    <t>2.1.</t>
  </si>
  <si>
    <t>Uredski materijal</t>
  </si>
  <si>
    <t>3.1.</t>
  </si>
  <si>
    <t>Literatura</t>
  </si>
  <si>
    <t>4.1.</t>
  </si>
  <si>
    <t>Materijal i sredstva za čišćenje</t>
  </si>
  <si>
    <t>5.1.</t>
  </si>
  <si>
    <t>6.1.</t>
  </si>
  <si>
    <t xml:space="preserve">Električna energija </t>
  </si>
  <si>
    <t>čl.5.</t>
  </si>
  <si>
    <t>7.1.</t>
  </si>
  <si>
    <t>Plin</t>
  </si>
  <si>
    <t>8.1.</t>
  </si>
  <si>
    <t>9.1.</t>
  </si>
  <si>
    <t xml:space="preserve">Sitni inventar  </t>
  </si>
  <si>
    <t>10.1.</t>
  </si>
  <si>
    <t>Usluge telefona, telefaksa</t>
  </si>
  <si>
    <t>11.1.</t>
  </si>
  <si>
    <t>Poštarina</t>
  </si>
  <si>
    <t>12.1.</t>
  </si>
  <si>
    <t>Usluge tekućeg i investicijskog održavanja</t>
  </si>
  <si>
    <t>13.1.</t>
  </si>
  <si>
    <t>Ostale usluge tekućeg i investicijskog održavanja</t>
  </si>
  <si>
    <t>14.1.</t>
  </si>
  <si>
    <t>15.</t>
  </si>
  <si>
    <t xml:space="preserve">Ostale najamnine i zakupnine - najam                     </t>
  </si>
  <si>
    <t>15.1.</t>
  </si>
  <si>
    <t>16.1.</t>
  </si>
  <si>
    <t>17.1.</t>
  </si>
  <si>
    <t xml:space="preserve">Ugovor o djelu </t>
  </si>
  <si>
    <t>18.1.</t>
  </si>
  <si>
    <t>19.1.</t>
  </si>
  <si>
    <t xml:space="preserve">Ostale računalne usluge </t>
  </si>
  <si>
    <t>20.1.</t>
  </si>
  <si>
    <t xml:space="preserve">Grafičke i tiskarske usluge </t>
  </si>
  <si>
    <t>21.1.</t>
  </si>
  <si>
    <t>Ostale nespomenute usluge</t>
  </si>
  <si>
    <t xml:space="preserve">Reprezentacija </t>
  </si>
  <si>
    <t xml:space="preserve">Bankarske usluge i usluge platnog prometa               </t>
  </si>
  <si>
    <t xml:space="preserve">Računala i računalna oprema                                     </t>
  </si>
  <si>
    <t xml:space="preserve">Uredski namještaj    </t>
  </si>
  <si>
    <t xml:space="preserve">Knjige </t>
  </si>
  <si>
    <t xml:space="preserve">Ukupno </t>
  </si>
  <si>
    <t>Rbr</t>
  </si>
  <si>
    <t>Broj konta</t>
  </si>
  <si>
    <t xml:space="preserve">Predmet nabave </t>
  </si>
  <si>
    <t xml:space="preserve">Usluge mobilnih mreža </t>
  </si>
  <si>
    <t>NAKNADE TROŠKOVA ZAPOSLENIMA</t>
  </si>
  <si>
    <t xml:space="preserve">Pedagoška dokumentacija </t>
  </si>
  <si>
    <t>3.</t>
  </si>
  <si>
    <t>4.</t>
  </si>
  <si>
    <t>Mat. i dijel.za tek.i investic.održavanje</t>
  </si>
  <si>
    <t>4.1.1.</t>
  </si>
  <si>
    <t>4.1.2.</t>
  </si>
  <si>
    <t>5.</t>
  </si>
  <si>
    <t xml:space="preserve">Sitni inventar i auto gume </t>
  </si>
  <si>
    <t>6.</t>
  </si>
  <si>
    <t xml:space="preserve">Usluge telefona, pošte i prijevoza </t>
  </si>
  <si>
    <t>Usluge fiksne telefonija</t>
  </si>
  <si>
    <t>7.</t>
  </si>
  <si>
    <t>8.</t>
  </si>
  <si>
    <t xml:space="preserve">Usluge promidžbe i informiranja </t>
  </si>
  <si>
    <t>9.</t>
  </si>
  <si>
    <t xml:space="preserve">Zakupnine i najamnine </t>
  </si>
  <si>
    <t>11.</t>
  </si>
  <si>
    <t xml:space="preserve">Intelektualne i osobne usluge </t>
  </si>
  <si>
    <t>12.</t>
  </si>
  <si>
    <t>Računalne usluge</t>
  </si>
  <si>
    <t>13.</t>
  </si>
  <si>
    <t xml:space="preserve">Ostale usluge      </t>
  </si>
  <si>
    <t xml:space="preserve">RASHODI ZA USLUGE </t>
  </si>
  <si>
    <t>OSTALI NESPOMENUTI RASHODI POSLOVANJA</t>
  </si>
  <si>
    <t>14.</t>
  </si>
  <si>
    <t xml:space="preserve">Ostali nespomenuti rashodi poslovanja </t>
  </si>
  <si>
    <t xml:space="preserve">FINANCIJSKI RASHODI </t>
  </si>
  <si>
    <t>OSTALI FINANCIJSKI RASHODI</t>
  </si>
  <si>
    <t xml:space="preserve">Uredska oprema i namještaj </t>
  </si>
  <si>
    <t>16.</t>
  </si>
  <si>
    <t>17.</t>
  </si>
  <si>
    <t>18.</t>
  </si>
  <si>
    <t>19.</t>
  </si>
  <si>
    <t xml:space="preserve">Naknade za prijevoz s posla i na posao </t>
  </si>
  <si>
    <t xml:space="preserve">Službeno putovanje </t>
  </si>
  <si>
    <t>1.</t>
  </si>
  <si>
    <t>1.2.</t>
  </si>
  <si>
    <t>1.3.</t>
  </si>
  <si>
    <t>2.</t>
  </si>
  <si>
    <t>4.2.</t>
  </si>
  <si>
    <t>4.3.</t>
  </si>
  <si>
    <t>4.4.</t>
  </si>
  <si>
    <t>10.</t>
  </si>
  <si>
    <t>20.</t>
  </si>
  <si>
    <t>21.</t>
  </si>
  <si>
    <t xml:space="preserve">MATERIJALNI RASHODI </t>
  </si>
  <si>
    <t>Seminari, savjetovanja i simpoziji</t>
  </si>
  <si>
    <t xml:space="preserve">RASHODI ZA MATERIJAL I ENERGIJU </t>
  </si>
  <si>
    <t>Uredski materijal i ostali materijalni rashodi</t>
  </si>
  <si>
    <t>Službena, radna i zaštitna odjeća i obuća</t>
  </si>
  <si>
    <t xml:space="preserve">Materijal i sirovine </t>
  </si>
  <si>
    <t>Materijal i dijelovi za održavanja pstr.i opreme</t>
  </si>
  <si>
    <t xml:space="preserve">Usluge Interneta </t>
  </si>
  <si>
    <t xml:space="preserve">Zdravstvene i veterinarske usluge </t>
  </si>
  <si>
    <t xml:space="preserve">POSTROJENJA I OPREMA </t>
  </si>
  <si>
    <t xml:space="preserve">Sredstva za održavanje čistoće </t>
  </si>
  <si>
    <t>4.3.1.</t>
  </si>
  <si>
    <t>4.3.2.</t>
  </si>
  <si>
    <t>čl.129.</t>
  </si>
  <si>
    <t>Članak 1.</t>
  </si>
  <si>
    <t>Ostali materijal i dijelovi za tekuće i investicijsko održavanje</t>
  </si>
  <si>
    <t>Ostali materijal za potrebe redovnog poslovanja</t>
  </si>
  <si>
    <t>Nastavni materijal</t>
  </si>
  <si>
    <t>Komunalne usluge</t>
  </si>
  <si>
    <t>11.2.</t>
  </si>
  <si>
    <t>11.3.</t>
  </si>
  <si>
    <t>Opskrba vodom</t>
  </si>
  <si>
    <t>Iznošenje i odvoz smeća</t>
  </si>
  <si>
    <t>Ostale komunalne usluge</t>
  </si>
  <si>
    <t>13.2.</t>
  </si>
  <si>
    <t>Ostale intelektualne usluge</t>
  </si>
  <si>
    <t>16.2.</t>
  </si>
  <si>
    <t>22.</t>
  </si>
  <si>
    <t>22.1.</t>
  </si>
  <si>
    <t>Usluge banaka</t>
  </si>
  <si>
    <t>Ostali nespomenuti financijski rashodi</t>
  </si>
  <si>
    <t xml:space="preserve">KNJIGE, UMJETN. DJELA I OSTALE IZLOŽB. VRIJEDN. </t>
  </si>
  <si>
    <t>Usluge platnog prometa</t>
  </si>
  <si>
    <t>Planirani
početak post.</t>
  </si>
  <si>
    <t>Planirano
trajanje ugov.</t>
  </si>
  <si>
    <t>Usluge tekućeg i investic. održavanja postrojenja i opreme</t>
  </si>
  <si>
    <t>Inspekcijski nalazi građ. objekata, postrojenja i opreme</t>
  </si>
  <si>
    <t>Evidenc. br.
nab.</t>
  </si>
  <si>
    <t xml:space="preserve">Na temelju članka 20. Zakona o javnoj nabavi ("Narodne novine" broj 90/11.) i članka 37. Statuta </t>
  </si>
  <si>
    <t>Članak 2.</t>
  </si>
  <si>
    <t>Tečajevi i stručni ispiti</t>
  </si>
  <si>
    <t>Ostali nespomenuti rashodi poslovanja</t>
  </si>
  <si>
    <t>Ostale usluge promidđbe i informiranja</t>
  </si>
  <si>
    <t>Invest. održav. po ugovoru - rad (radove vodila VPŽ)</t>
  </si>
  <si>
    <t>Stručni nadzor nad izvedenim radom (radove vodila (VPŽ)</t>
  </si>
  <si>
    <t>23.</t>
  </si>
  <si>
    <t>RASHODI ZA DODATNA ULAGANJA U NEF. IMOVINU</t>
  </si>
  <si>
    <t>GRAĐEVINSKI OBJEKTI</t>
  </si>
  <si>
    <t>Građevinski objekti</t>
  </si>
  <si>
    <t>23.1.</t>
  </si>
  <si>
    <t>24.</t>
  </si>
  <si>
    <t>24.1.</t>
  </si>
  <si>
    <t>VIŠEGODIŠNJI NASADI I OSNOVNO STADO</t>
  </si>
  <si>
    <t>VIŠEGODIŠNJI NASADI</t>
  </si>
  <si>
    <t>Ostali višegodišnji nasadi</t>
  </si>
  <si>
    <t>Ostala uredska oprema</t>
  </si>
  <si>
    <t>Oprema i učila</t>
  </si>
  <si>
    <t>25.</t>
  </si>
  <si>
    <t>25.1.</t>
  </si>
  <si>
    <t>Uređaji, strojevi i oprema</t>
  </si>
  <si>
    <t>Komunikacijska oprema</t>
  </si>
  <si>
    <t>Sportska i glazbena oprema</t>
  </si>
  <si>
    <t>Sportska oprema</t>
  </si>
  <si>
    <t>Glazbeni instrumenti i oprema</t>
  </si>
  <si>
    <t>26.</t>
  </si>
  <si>
    <t>26.1.</t>
  </si>
  <si>
    <t xml:space="preserve">RASHODI ZA NABAVU NEFINANCIJSKE IMOVINE </t>
  </si>
  <si>
    <t>RASHODI POSLOVANJA</t>
  </si>
  <si>
    <t>RASHODI ZA ZAPOSLENE</t>
  </si>
  <si>
    <t>PLAĆE (Bruto)</t>
  </si>
  <si>
    <t>Plaće za redovan rad</t>
  </si>
  <si>
    <t>1.4.</t>
  </si>
  <si>
    <t>1.5.</t>
  </si>
  <si>
    <t>1.6.</t>
  </si>
  <si>
    <t>Dnevnice za službeni put u inozemstvo</t>
  </si>
  <si>
    <t>Naknada za smještaj na službenom putu u zemlji</t>
  </si>
  <si>
    <t>Naknada za smještaj na službenom putu u inozemstvu</t>
  </si>
  <si>
    <t>Naknada za prijevoz na službenom putu u zemlji</t>
  </si>
  <si>
    <t>3.1.1.</t>
  </si>
  <si>
    <t>Seminari, savjetovanja i simpoziji - INO</t>
  </si>
  <si>
    <t>Radio i TV prijemnici</t>
  </si>
  <si>
    <t>Rekonstrukcija športske dvorane - VPŽ IZS</t>
  </si>
  <si>
    <t>Dodatna ulaganja na građevinskim objektima</t>
  </si>
  <si>
    <t>4.4.1.</t>
  </si>
  <si>
    <t>4.4.2.</t>
  </si>
  <si>
    <t>Tuzemne članarine</t>
  </si>
  <si>
    <t>Naknada za nezapošljavanje invalida</t>
  </si>
  <si>
    <t>Rekonstrukcija radionice - VPŽ DEC</t>
  </si>
  <si>
    <t>27.</t>
  </si>
  <si>
    <t>27.1.</t>
  </si>
  <si>
    <t>3.1.2.</t>
  </si>
  <si>
    <t>Telefoni i ostala komunikacijska oprema</t>
  </si>
  <si>
    <t>Uređaji</t>
  </si>
  <si>
    <t>Strojevi</t>
  </si>
  <si>
    <t>Oprema za grijanje, ventilaciju i hlađenje</t>
  </si>
  <si>
    <t>28.</t>
  </si>
  <si>
    <t>28.1.</t>
  </si>
  <si>
    <t>Oprema za protupožarnu zaštitu (osim vozila)</t>
  </si>
  <si>
    <t>Oprema za održavanje i zaštitu - video nadzor</t>
  </si>
  <si>
    <t>Dnevnice Per diem</t>
  </si>
  <si>
    <t>Invest. održ. - rad (radove vodila VPŽ) - DEC</t>
  </si>
  <si>
    <t>Pričuva</t>
  </si>
  <si>
    <t>Usluge pri registraciji prijevoznih sredstava</t>
  </si>
  <si>
    <t>Naknade troškova osobama izvan radnog odnosa</t>
  </si>
  <si>
    <t>Naknade ostalih troškova - doprinosi HZZ SOR</t>
  </si>
  <si>
    <t>Premije osiguranja</t>
  </si>
  <si>
    <t>Premije osiguranja zaposlenih</t>
  </si>
  <si>
    <t>27.2.</t>
  </si>
  <si>
    <t>29.</t>
  </si>
  <si>
    <t>29.1.</t>
  </si>
  <si>
    <t>30.</t>
  </si>
  <si>
    <t>30.1.</t>
  </si>
  <si>
    <t>NEMATERIJALNA IMOVINA</t>
  </si>
  <si>
    <t>Licence</t>
  </si>
  <si>
    <t>41+42</t>
  </si>
  <si>
    <t xml:space="preserve">RASHODI ZA NABAVU DUGOTRAJNE IMOVINE </t>
  </si>
  <si>
    <t>Fin. plan za 2020.</t>
  </si>
  <si>
    <t>NAKNADE GRAĐANIMA I KUĆANSTVIMA</t>
  </si>
  <si>
    <t>OSTALE NAKNADE GRAĐANIMA IZ PRORAČUNA</t>
  </si>
  <si>
    <t>Naknade građanima u naravi - maske za učenike</t>
  </si>
  <si>
    <t>Ostale naknade iz proračuna u naravi - maske za učenike</t>
  </si>
  <si>
    <t>27.3.</t>
  </si>
  <si>
    <t>28.2.</t>
  </si>
  <si>
    <t>29.2.</t>
  </si>
  <si>
    <t>29.3.</t>
  </si>
  <si>
    <t>31.</t>
  </si>
  <si>
    <t>31.1.</t>
  </si>
  <si>
    <t>32.</t>
  </si>
  <si>
    <t>32.1.</t>
  </si>
  <si>
    <t>Poslovni objekti</t>
  </si>
  <si>
    <t>Ostali poslovni građevinski objekti - plastenik</t>
  </si>
  <si>
    <t>Motorni benzin i dizel gorivo</t>
  </si>
  <si>
    <t>Zdravstveni pregled zaposlenika - VPŽ</t>
  </si>
  <si>
    <t>Papirna galanterija</t>
  </si>
  <si>
    <t>6.2.</t>
  </si>
  <si>
    <t>6.3.</t>
  </si>
  <si>
    <t>7.1.1.</t>
  </si>
  <si>
    <t>10.1.1.</t>
  </si>
  <si>
    <t>10.1.2.</t>
  </si>
  <si>
    <t>10.2.</t>
  </si>
  <si>
    <t>10.3.</t>
  </si>
  <si>
    <t>11.3.1.</t>
  </si>
  <si>
    <t>11.3.2.</t>
  </si>
  <si>
    <t>11.3.3.</t>
  </si>
  <si>
    <t>13.3.</t>
  </si>
  <si>
    <t>13.4.</t>
  </si>
  <si>
    <t>15.2.</t>
  </si>
  <si>
    <t>18.2.</t>
  </si>
  <si>
    <t>18.3.</t>
  </si>
  <si>
    <t>22.2.</t>
  </si>
  <si>
    <t>22.3.</t>
  </si>
  <si>
    <t>22.4.</t>
  </si>
  <si>
    <t>23.2.</t>
  </si>
  <si>
    <t>23.3.</t>
  </si>
  <si>
    <t>30.2.</t>
  </si>
  <si>
    <t>31.2.</t>
  </si>
  <si>
    <t>31.3.</t>
  </si>
  <si>
    <t>33.</t>
  </si>
  <si>
    <t>33.1.</t>
  </si>
  <si>
    <t>34.</t>
  </si>
  <si>
    <t>34.1.</t>
  </si>
  <si>
    <t>Invest. održ. - rad (radove vodila VPŽ) - Vlastita</t>
  </si>
  <si>
    <t>Predsjednik Školskog odbora
Josip Mikolašević, prof.</t>
  </si>
  <si>
    <t>22.5.</t>
  </si>
  <si>
    <t>Sudske pristojbe</t>
  </si>
  <si>
    <t>22.6.</t>
  </si>
  <si>
    <t>Troškovi sudskih postupaka</t>
  </si>
  <si>
    <t>Zatezne kamate za poreze i prireze</t>
  </si>
  <si>
    <t>23.4.</t>
  </si>
  <si>
    <t>23.5.</t>
  </si>
  <si>
    <t>23.6.</t>
  </si>
  <si>
    <t>Zatezne kamate na doprinose</t>
  </si>
  <si>
    <t>Ostale zatezne kamate</t>
  </si>
  <si>
    <t>Ostale zdravstvene usluge + Laboratorijske usluge</t>
  </si>
  <si>
    <t>Namirnice "Školska shema voća" + VPŽ natjecanja</t>
  </si>
  <si>
    <t>VPŽ - refundacija natjecanja 31 i 32224</t>
  </si>
  <si>
    <t>Dnevnice za službeni put u zemlji + IN-IN</t>
  </si>
  <si>
    <t xml:space="preserve">PLAN NABAVE SREDNJE ŠKOLE MARKA MARULIĆA SLATINA ZA 2023. GODINU </t>
  </si>
  <si>
    <t>U  2023. godini  planiraju  se slijedeće nabave  roba, radova i usluga razvrstane  po  vrstama roba, radova</t>
  </si>
  <si>
    <t>2023.</t>
  </si>
  <si>
    <t>Ovaj Plan nabave stupa na snagu sa 01.siječnjem 2023. godine</t>
  </si>
  <si>
    <t>Naknade za prijevoz s posla i na posao + IN-IN</t>
  </si>
  <si>
    <t>Plaće - MZO + vlastita sredstva + VPŽ natjecanja</t>
  </si>
  <si>
    <t>Procijenjena
vrij. nab.
kn</t>
  </si>
  <si>
    <t>Planirana
vrij. nab.
kn</t>
  </si>
  <si>
    <t>Planirana
vrij. nab.
EUR</t>
  </si>
  <si>
    <t>Procijenjena
vrij. nab.
EUR</t>
  </si>
  <si>
    <t>Srednje škole Marka Marulića Slatina, na sjednici Školskog odbora održanoj dana 28.12.2022.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</si>
</sst>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i/>
      <sz val="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9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right" vertical="center" wrapText="1" indent="1"/>
    </xf>
    <xf numFmtId="3" fontId="8" fillId="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right" vertical="center" indent="1"/>
    </xf>
    <xf numFmtId="16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right" vertical="center" indent="1"/>
    </xf>
    <xf numFmtId="0" fontId="8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right" vertical="center" indent="1"/>
    </xf>
    <xf numFmtId="3" fontId="8" fillId="2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right" vertical="center" wrapText="1" indent="1"/>
    </xf>
    <xf numFmtId="4" fontId="8" fillId="0" borderId="1" xfId="0" applyNumberFormat="1" applyFont="1" applyFill="1" applyBorder="1" applyAlignment="1">
      <alignment horizontal="right" vertical="center" wrapText="1" indent="1"/>
    </xf>
    <xf numFmtId="4" fontId="8" fillId="0" borderId="1" xfId="0" applyNumberFormat="1" applyFont="1" applyFill="1" applyBorder="1" applyAlignment="1">
      <alignment horizontal="right" vertical="center" indent="1"/>
    </xf>
    <xf numFmtId="4" fontId="9" fillId="3" borderId="1" xfId="0" applyNumberFormat="1" applyFont="1" applyFill="1" applyBorder="1" applyAlignment="1">
      <alignment horizontal="right" vertical="center" indent="1"/>
    </xf>
    <xf numFmtId="4" fontId="12" fillId="0" borderId="1" xfId="0" applyNumberFormat="1" applyFont="1" applyFill="1" applyBorder="1" applyAlignment="1">
      <alignment horizontal="right" vertical="center" indent="1"/>
    </xf>
    <xf numFmtId="4" fontId="12" fillId="0" borderId="1" xfId="0" applyNumberFormat="1" applyFont="1" applyFill="1" applyBorder="1" applyAlignment="1">
      <alignment horizontal="right" vertical="center" wrapText="1" indent="1"/>
    </xf>
    <xf numFmtId="4" fontId="8" fillId="2" borderId="1" xfId="0" applyNumberFormat="1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 inden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 indent="1"/>
    </xf>
    <xf numFmtId="4" fontId="9" fillId="0" borderId="1" xfId="0" applyNumberFormat="1" applyFont="1" applyFill="1" applyBorder="1" applyAlignment="1">
      <alignment horizontal="right" vertical="center" wrapText="1" indent="1"/>
    </xf>
    <xf numFmtId="3" fontId="9" fillId="0" borderId="1" xfId="0" applyNumberFormat="1" applyFont="1" applyFill="1" applyBorder="1" applyAlignment="1">
      <alignment horizontal="right" vertical="center" wrapText="1" indent="1"/>
    </xf>
    <xf numFmtId="4" fontId="9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9"/>
  <sheetViews>
    <sheetView tabSelected="1" workbookViewId="0">
      <selection activeCell="A3" sqref="A3:L3"/>
    </sheetView>
  </sheetViews>
  <sheetFormatPr defaultRowHeight="12.75" x14ac:dyDescent="0.2"/>
  <cols>
    <col min="1" max="1" width="5.7109375" style="1" customWidth="1"/>
    <col min="2" max="2" width="7.28515625" customWidth="1"/>
    <col min="3" max="3" width="11.5703125" customWidth="1"/>
    <col min="4" max="4" width="37.7109375" customWidth="1"/>
    <col min="5" max="5" width="10.7109375" customWidth="1"/>
    <col min="6" max="6" width="9.42578125" customWidth="1"/>
    <col min="7" max="7" width="10.7109375" customWidth="1"/>
    <col min="8" max="8" width="11.5703125" customWidth="1"/>
    <col min="9" max="9" width="10.7109375" customWidth="1"/>
    <col min="10" max="10" width="11.42578125" customWidth="1"/>
    <col min="11" max="11" width="10.7109375" customWidth="1"/>
    <col min="12" max="12" width="9.42578125" customWidth="1"/>
  </cols>
  <sheetData>
    <row r="1" spans="1:12" s="2" customFormat="1" ht="12.75" customHeight="1" x14ac:dyDescent="0.2">
      <c r="A1" s="51" t="s">
        <v>136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2" customFormat="1" x14ac:dyDescent="0.2">
      <c r="A2" s="52" t="s">
        <v>285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3" customFormat="1" x14ac:dyDescent="0.2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3" customFormat="1" ht="6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0"/>
    </row>
    <row r="5" spans="1:12" s="4" customFormat="1" ht="15.75" customHeight="1" x14ac:dyDescent="0.3">
      <c r="A5" s="53" t="s">
        <v>275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s="3" customFormat="1" ht="6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0"/>
    </row>
    <row r="7" spans="1:12" s="3" customFormat="1" x14ac:dyDescent="0.2">
      <c r="A7" s="54" t="s">
        <v>112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s="3" customFormat="1" ht="12.75" customHeight="1" x14ac:dyDescent="0.2">
      <c r="A8" s="51" t="s">
        <v>276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s="3" customFormat="1" x14ac:dyDescent="0.2">
      <c r="A9" s="51" t="s">
        <v>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 s="3" customFormat="1" ht="40.5" x14ac:dyDescent="0.2">
      <c r="A10" s="14" t="s">
        <v>48</v>
      </c>
      <c r="B10" s="14" t="s">
        <v>49</v>
      </c>
      <c r="C10" s="14" t="s">
        <v>214</v>
      </c>
      <c r="D10" s="14" t="s">
        <v>50</v>
      </c>
      <c r="E10" s="14" t="s">
        <v>135</v>
      </c>
      <c r="F10" s="14" t="s">
        <v>2</v>
      </c>
      <c r="G10" s="14" t="s">
        <v>281</v>
      </c>
      <c r="H10" s="14" t="s">
        <v>282</v>
      </c>
      <c r="I10" s="14" t="s">
        <v>284</v>
      </c>
      <c r="J10" s="14" t="s">
        <v>283</v>
      </c>
      <c r="K10" s="14" t="s">
        <v>131</v>
      </c>
      <c r="L10" s="14" t="s">
        <v>132</v>
      </c>
    </row>
    <row r="11" spans="1:12" s="3" customFormat="1" ht="14.45" customHeight="1" x14ac:dyDescent="0.2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</row>
    <row r="12" spans="1:12" s="3" customFormat="1" ht="14.45" customHeight="1" x14ac:dyDescent="0.2">
      <c r="A12" s="15"/>
      <c r="B12" s="16">
        <v>3</v>
      </c>
      <c r="C12" s="32">
        <f>H12</f>
        <v>10249508.529999999</v>
      </c>
      <c r="D12" s="16" t="s">
        <v>165</v>
      </c>
      <c r="E12" s="16"/>
      <c r="F12" s="15"/>
      <c r="G12" s="32">
        <f>G13+G17+G108+G117</f>
        <v>8199607</v>
      </c>
      <c r="H12" s="32">
        <f>H13+H17+H108+H117</f>
        <v>10249508.529999999</v>
      </c>
      <c r="I12" s="32">
        <f>I13+I17+I108+I117</f>
        <v>144434</v>
      </c>
      <c r="J12" s="32">
        <f>J13+J17+J108+J117</f>
        <v>1360343.57</v>
      </c>
      <c r="K12" s="17"/>
      <c r="L12" s="18"/>
    </row>
    <row r="13" spans="1:12" s="3" customFormat="1" ht="14.45" customHeight="1" x14ac:dyDescent="0.2">
      <c r="A13" s="15"/>
      <c r="B13" s="16">
        <v>31</v>
      </c>
      <c r="C13" s="32">
        <f>H13</f>
        <v>9254328.5999999996</v>
      </c>
      <c r="D13" s="16" t="s">
        <v>166</v>
      </c>
      <c r="E13" s="16"/>
      <c r="F13" s="15"/>
      <c r="G13" s="32">
        <f t="shared" ref="G13:J15" si="0">G14</f>
        <v>7403463</v>
      </c>
      <c r="H13" s="32">
        <f t="shared" si="0"/>
        <v>9254328.5999999996</v>
      </c>
      <c r="I13" s="32">
        <f t="shared" si="0"/>
        <v>130415</v>
      </c>
      <c r="J13" s="32">
        <f t="shared" si="0"/>
        <v>1228260.49</v>
      </c>
      <c r="K13" s="17"/>
      <c r="L13" s="18"/>
    </row>
    <row r="14" spans="1:12" s="3" customFormat="1" ht="14.45" customHeight="1" x14ac:dyDescent="0.2">
      <c r="A14" s="19"/>
      <c r="B14" s="41">
        <v>311</v>
      </c>
      <c r="C14" s="43">
        <f>H14</f>
        <v>9254328.5999999996</v>
      </c>
      <c r="D14" s="41" t="s">
        <v>167</v>
      </c>
      <c r="E14" s="41"/>
      <c r="F14" s="19"/>
      <c r="G14" s="43">
        <f t="shared" si="0"/>
        <v>7403463</v>
      </c>
      <c r="H14" s="43">
        <f t="shared" si="0"/>
        <v>9254328.5999999996</v>
      </c>
      <c r="I14" s="43">
        <f t="shared" si="0"/>
        <v>130415</v>
      </c>
      <c r="J14" s="43">
        <f t="shared" si="0"/>
        <v>1228260.49</v>
      </c>
      <c r="K14" s="44"/>
      <c r="L14" s="20"/>
    </row>
    <row r="15" spans="1:12" s="3" customFormat="1" ht="14.45" customHeight="1" x14ac:dyDescent="0.2">
      <c r="A15" s="19"/>
      <c r="B15" s="41">
        <v>3111</v>
      </c>
      <c r="C15" s="43">
        <f>H15</f>
        <v>9254328.5999999996</v>
      </c>
      <c r="D15" s="41" t="s">
        <v>168</v>
      </c>
      <c r="E15" s="41"/>
      <c r="F15" s="19"/>
      <c r="G15" s="43">
        <f t="shared" si="0"/>
        <v>7403463</v>
      </c>
      <c r="H15" s="43">
        <f t="shared" si="0"/>
        <v>9254328.5999999996</v>
      </c>
      <c r="I15" s="43">
        <f t="shared" si="0"/>
        <v>130415</v>
      </c>
      <c r="J15" s="43">
        <f t="shared" si="0"/>
        <v>1228260.49</v>
      </c>
      <c r="K15" s="44"/>
      <c r="L15" s="20"/>
    </row>
    <row r="16" spans="1:12" s="3" customFormat="1" ht="14.45" customHeight="1" x14ac:dyDescent="0.2">
      <c r="A16" s="19"/>
      <c r="B16" s="19">
        <v>31</v>
      </c>
      <c r="C16" s="33"/>
      <c r="D16" s="19" t="s">
        <v>280</v>
      </c>
      <c r="E16" s="19"/>
      <c r="F16" s="19" t="s">
        <v>111</v>
      </c>
      <c r="G16" s="34">
        <f>ROUND(H16/1.25,0)</f>
        <v>7403463</v>
      </c>
      <c r="H16" s="33">
        <f>9210787.18+18770.12+21971.3+2800</f>
        <v>9254328.5999999996</v>
      </c>
      <c r="I16" s="34">
        <f>ROUND(J16/1.25/7.5345,0)</f>
        <v>130415</v>
      </c>
      <c r="J16" s="33">
        <f>ROUND(H16/7.5345,2)+0.01</f>
        <v>1228260.49</v>
      </c>
      <c r="K16" s="20" t="s">
        <v>277</v>
      </c>
      <c r="L16" s="20"/>
    </row>
    <row r="17" spans="1:12" s="3" customFormat="1" ht="14.45" customHeight="1" x14ac:dyDescent="0.2">
      <c r="A17" s="15"/>
      <c r="B17" s="16">
        <v>32</v>
      </c>
      <c r="C17" s="32">
        <f>H17</f>
        <v>987285.87</v>
      </c>
      <c r="D17" s="16" t="s">
        <v>98</v>
      </c>
      <c r="E17" s="16"/>
      <c r="F17" s="15"/>
      <c r="G17" s="32">
        <f>G18+G32+G57+G96</f>
        <v>789828</v>
      </c>
      <c r="H17" s="32">
        <f>H18+H32+H57+H93+H96</f>
        <v>987285.87</v>
      </c>
      <c r="I17" s="32">
        <f>I18+I32+I57+I96</f>
        <v>13909</v>
      </c>
      <c r="J17" s="32">
        <f>J18+J32+J57+J93+J96</f>
        <v>131035.35999999999</v>
      </c>
      <c r="K17" s="17"/>
      <c r="L17" s="18"/>
    </row>
    <row r="18" spans="1:12" s="3" customFormat="1" ht="14.45" customHeight="1" x14ac:dyDescent="0.2">
      <c r="A18" s="19"/>
      <c r="B18" s="41">
        <v>321</v>
      </c>
      <c r="C18" s="43">
        <f>H18</f>
        <v>198501.08</v>
      </c>
      <c r="D18" s="41" t="s">
        <v>52</v>
      </c>
      <c r="E18" s="41"/>
      <c r="F18" s="19"/>
      <c r="G18" s="43">
        <f>G19+G26+G28</f>
        <v>158801</v>
      </c>
      <c r="H18" s="43">
        <f>H19+H26+H28</f>
        <v>198501.08</v>
      </c>
      <c r="I18" s="43">
        <f>I19+I26+I28</f>
        <v>2796</v>
      </c>
      <c r="J18" s="43">
        <f>J19+J26+J28</f>
        <v>26345.640000000003</v>
      </c>
      <c r="K18" s="44"/>
      <c r="L18" s="20"/>
    </row>
    <row r="19" spans="1:12" s="3" customFormat="1" ht="14.45" customHeight="1" x14ac:dyDescent="0.2">
      <c r="A19" s="41" t="s">
        <v>88</v>
      </c>
      <c r="B19" s="41">
        <v>3211</v>
      </c>
      <c r="C19" s="43">
        <f>H19</f>
        <v>75815.51999999999</v>
      </c>
      <c r="D19" s="41" t="s">
        <v>87</v>
      </c>
      <c r="E19" s="41"/>
      <c r="F19" s="19"/>
      <c r="G19" s="43">
        <f>SUM(G20:G25)</f>
        <v>60652</v>
      </c>
      <c r="H19" s="43">
        <f>SUM(H20:H25)</f>
        <v>75815.51999999999</v>
      </c>
      <c r="I19" s="43">
        <f>SUM(I20:I25)</f>
        <v>1068</v>
      </c>
      <c r="J19" s="43">
        <f>SUM(J20:J25)</f>
        <v>10062.459999999999</v>
      </c>
      <c r="K19" s="44"/>
      <c r="L19" s="20"/>
    </row>
    <row r="20" spans="1:12" s="3" customFormat="1" ht="14.45" customHeight="1" x14ac:dyDescent="0.2">
      <c r="A20" s="19" t="s">
        <v>3</v>
      </c>
      <c r="B20" s="19">
        <v>32111</v>
      </c>
      <c r="C20" s="33"/>
      <c r="D20" s="19" t="s">
        <v>274</v>
      </c>
      <c r="E20" s="19"/>
      <c r="F20" s="19" t="s">
        <v>111</v>
      </c>
      <c r="G20" s="34">
        <f t="shared" ref="G20:G25" si="1">ROUND(H20/1.25,0)</f>
        <v>14560</v>
      </c>
      <c r="H20" s="33">
        <f>17400+800</f>
        <v>18200</v>
      </c>
      <c r="I20" s="34">
        <f>ROUND(J20/1.25/7.5345,0)</f>
        <v>256</v>
      </c>
      <c r="J20" s="33">
        <f t="shared" ref="J20:J25" si="2">ROUND(H20/7.5345,2)</f>
        <v>2415.56</v>
      </c>
      <c r="K20" s="20" t="s">
        <v>277</v>
      </c>
      <c r="L20" s="20"/>
    </row>
    <row r="21" spans="1:12" s="3" customFormat="1" ht="14.45" customHeight="1" x14ac:dyDescent="0.2">
      <c r="A21" s="19" t="s">
        <v>89</v>
      </c>
      <c r="B21" s="19">
        <v>32112</v>
      </c>
      <c r="C21" s="33"/>
      <c r="D21" s="19" t="s">
        <v>172</v>
      </c>
      <c r="E21" s="19"/>
      <c r="F21" s="19" t="s">
        <v>111</v>
      </c>
      <c r="G21" s="34">
        <f t="shared" si="1"/>
        <v>12000</v>
      </c>
      <c r="H21" s="33">
        <v>15000</v>
      </c>
      <c r="I21" s="34">
        <f t="shared" ref="I21:I25" si="3">ROUND(J21/1.25/7.5345,0)</f>
        <v>211</v>
      </c>
      <c r="J21" s="33">
        <f t="shared" si="2"/>
        <v>1990.84</v>
      </c>
      <c r="K21" s="20" t="s">
        <v>277</v>
      </c>
      <c r="L21" s="20"/>
    </row>
    <row r="22" spans="1:12" s="3" customFormat="1" ht="14.45" customHeight="1" x14ac:dyDescent="0.2">
      <c r="A22" s="19" t="s">
        <v>90</v>
      </c>
      <c r="B22" s="19">
        <v>32113</v>
      </c>
      <c r="C22" s="33"/>
      <c r="D22" s="19" t="s">
        <v>173</v>
      </c>
      <c r="E22" s="19"/>
      <c r="F22" s="19" t="s">
        <v>111</v>
      </c>
      <c r="G22" s="34">
        <f t="shared" si="1"/>
        <v>7200</v>
      </c>
      <c r="H22" s="33">
        <v>9000</v>
      </c>
      <c r="I22" s="34">
        <f t="shared" si="3"/>
        <v>127</v>
      </c>
      <c r="J22" s="33">
        <f t="shared" si="2"/>
        <v>1194.51</v>
      </c>
      <c r="K22" s="20" t="s">
        <v>277</v>
      </c>
      <c r="L22" s="20"/>
    </row>
    <row r="23" spans="1:12" s="3" customFormat="1" ht="14.45" customHeight="1" x14ac:dyDescent="0.2">
      <c r="A23" s="19" t="s">
        <v>169</v>
      </c>
      <c r="B23" s="19">
        <v>32114</v>
      </c>
      <c r="C23" s="33"/>
      <c r="D23" s="19" t="s">
        <v>174</v>
      </c>
      <c r="E23" s="19"/>
      <c r="F23" s="19" t="s">
        <v>111</v>
      </c>
      <c r="G23" s="34">
        <f t="shared" si="1"/>
        <v>0</v>
      </c>
      <c r="H23" s="33">
        <v>0</v>
      </c>
      <c r="I23" s="34">
        <f t="shared" si="3"/>
        <v>0</v>
      </c>
      <c r="J23" s="33">
        <f t="shared" si="2"/>
        <v>0</v>
      </c>
      <c r="K23" s="20" t="s">
        <v>277</v>
      </c>
      <c r="L23" s="20"/>
    </row>
    <row r="24" spans="1:12" s="3" customFormat="1" ht="14.45" customHeight="1" x14ac:dyDescent="0.2">
      <c r="A24" s="19" t="s">
        <v>170</v>
      </c>
      <c r="B24" s="19">
        <v>32115</v>
      </c>
      <c r="C24" s="33"/>
      <c r="D24" s="19" t="s">
        <v>175</v>
      </c>
      <c r="E24" s="19"/>
      <c r="F24" s="19" t="s">
        <v>111</v>
      </c>
      <c r="G24" s="34">
        <f t="shared" si="1"/>
        <v>26892</v>
      </c>
      <c r="H24" s="33">
        <v>33615.519999999997</v>
      </c>
      <c r="I24" s="34">
        <f t="shared" si="3"/>
        <v>474</v>
      </c>
      <c r="J24" s="33">
        <f t="shared" si="2"/>
        <v>4461.55</v>
      </c>
      <c r="K24" s="20" t="s">
        <v>277</v>
      </c>
      <c r="L24" s="20"/>
    </row>
    <row r="25" spans="1:12" s="3" customFormat="1" ht="14.45" customHeight="1" x14ac:dyDescent="0.2">
      <c r="A25" s="19" t="s">
        <v>171</v>
      </c>
      <c r="B25" s="19">
        <v>32117</v>
      </c>
      <c r="C25" s="33"/>
      <c r="D25" s="19" t="s">
        <v>197</v>
      </c>
      <c r="E25" s="19"/>
      <c r="F25" s="19" t="s">
        <v>111</v>
      </c>
      <c r="G25" s="34">
        <f t="shared" si="1"/>
        <v>0</v>
      </c>
      <c r="H25" s="33">
        <v>0</v>
      </c>
      <c r="I25" s="34">
        <f t="shared" si="3"/>
        <v>0</v>
      </c>
      <c r="J25" s="33">
        <f t="shared" si="2"/>
        <v>0</v>
      </c>
      <c r="K25" s="20" t="s">
        <v>277</v>
      </c>
      <c r="L25" s="20"/>
    </row>
    <row r="26" spans="1:12" s="3" customFormat="1" ht="14.45" customHeight="1" x14ac:dyDescent="0.2">
      <c r="A26" s="41" t="s">
        <v>91</v>
      </c>
      <c r="B26" s="41">
        <v>3212</v>
      </c>
      <c r="C26" s="43">
        <f>H26</f>
        <v>111156</v>
      </c>
      <c r="D26" s="41" t="s">
        <v>86</v>
      </c>
      <c r="E26" s="41"/>
      <c r="F26" s="19"/>
      <c r="G26" s="40">
        <f>G27</f>
        <v>88925</v>
      </c>
      <c r="H26" s="40">
        <f>H27</f>
        <v>111156</v>
      </c>
      <c r="I26" s="40">
        <f>I27</f>
        <v>1566</v>
      </c>
      <c r="J26" s="40">
        <f>J27</f>
        <v>14752.94</v>
      </c>
      <c r="K26" s="42"/>
      <c r="L26" s="20"/>
    </row>
    <row r="27" spans="1:12" s="3" customFormat="1" ht="14.45" customHeight="1" x14ac:dyDescent="0.2">
      <c r="A27" s="19" t="s">
        <v>5</v>
      </c>
      <c r="B27" s="19">
        <v>32121</v>
      </c>
      <c r="C27" s="33"/>
      <c r="D27" s="19" t="s">
        <v>279</v>
      </c>
      <c r="E27" s="19"/>
      <c r="F27" s="19" t="s">
        <v>111</v>
      </c>
      <c r="G27" s="34">
        <f>ROUND(H27/1.25,0)</f>
        <v>88925</v>
      </c>
      <c r="H27" s="33">
        <f>103500+7656</f>
        <v>111156</v>
      </c>
      <c r="I27" s="34">
        <f>ROUND(J27/1.25/7.5345,0)</f>
        <v>1566</v>
      </c>
      <c r="J27" s="33">
        <f>ROUND(H27/7.5345,2)</f>
        <v>14752.94</v>
      </c>
      <c r="K27" s="20" t="s">
        <v>277</v>
      </c>
      <c r="L27" s="20"/>
    </row>
    <row r="28" spans="1:12" s="3" customFormat="1" ht="14.45" customHeight="1" x14ac:dyDescent="0.2">
      <c r="A28" s="41" t="s">
        <v>54</v>
      </c>
      <c r="B28" s="41">
        <v>3213</v>
      </c>
      <c r="C28" s="43">
        <f>H28</f>
        <v>11529.56</v>
      </c>
      <c r="D28" s="41" t="s">
        <v>4</v>
      </c>
      <c r="E28" s="41"/>
      <c r="F28" s="19"/>
      <c r="G28" s="40">
        <f>G29+G30+G31</f>
        <v>9224</v>
      </c>
      <c r="H28" s="40">
        <f>H29+H30+H31</f>
        <v>11529.56</v>
      </c>
      <c r="I28" s="40">
        <f>I29+I30+I31</f>
        <v>162</v>
      </c>
      <c r="J28" s="40">
        <f>J29+J30+J31</f>
        <v>1530.24</v>
      </c>
      <c r="K28" s="42"/>
      <c r="L28" s="20"/>
    </row>
    <row r="29" spans="1:12" s="3" customFormat="1" ht="14.45" customHeight="1" x14ac:dyDescent="0.2">
      <c r="A29" s="21" t="s">
        <v>7</v>
      </c>
      <c r="B29" s="21">
        <v>32131</v>
      </c>
      <c r="C29" s="34"/>
      <c r="D29" s="21" t="s">
        <v>99</v>
      </c>
      <c r="E29" s="21"/>
      <c r="F29" s="19" t="s">
        <v>111</v>
      </c>
      <c r="G29" s="34">
        <f>ROUND(H29/1.25,0)</f>
        <v>9224</v>
      </c>
      <c r="H29" s="33">
        <v>11529.56</v>
      </c>
      <c r="I29" s="34">
        <f t="shared" ref="I29:I31" si="4">ROUND(J29/1.25/7.5345,0)</f>
        <v>162</v>
      </c>
      <c r="J29" s="33">
        <f>ROUND(H29/7.5345,2)</f>
        <v>1530.24</v>
      </c>
      <c r="K29" s="20" t="s">
        <v>277</v>
      </c>
      <c r="L29" s="20"/>
    </row>
    <row r="30" spans="1:12" s="3" customFormat="1" ht="14.45" customHeight="1" x14ac:dyDescent="0.2">
      <c r="A30" s="47" t="s">
        <v>176</v>
      </c>
      <c r="B30" s="21">
        <v>32131</v>
      </c>
      <c r="C30" s="34"/>
      <c r="D30" s="21" t="s">
        <v>177</v>
      </c>
      <c r="E30" s="21"/>
      <c r="F30" s="19" t="s">
        <v>111</v>
      </c>
      <c r="G30" s="34">
        <f>ROUND(H30/1.25,0)</f>
        <v>0</v>
      </c>
      <c r="H30" s="33">
        <v>0</v>
      </c>
      <c r="I30" s="34">
        <f t="shared" si="4"/>
        <v>0</v>
      </c>
      <c r="J30" s="33">
        <f>ROUND(H30/7.5345,2)</f>
        <v>0</v>
      </c>
      <c r="K30" s="20" t="s">
        <v>277</v>
      </c>
      <c r="L30" s="20"/>
    </row>
    <row r="31" spans="1:12" s="3" customFormat="1" ht="14.45" customHeight="1" x14ac:dyDescent="0.2">
      <c r="A31" s="21" t="s">
        <v>188</v>
      </c>
      <c r="B31" s="21">
        <v>32132</v>
      </c>
      <c r="C31" s="34"/>
      <c r="D31" s="21" t="s">
        <v>138</v>
      </c>
      <c r="E31" s="21"/>
      <c r="F31" s="19" t="s">
        <v>111</v>
      </c>
      <c r="G31" s="34">
        <f>ROUND(H31/1.25,0)</f>
        <v>0</v>
      </c>
      <c r="H31" s="33">
        <v>0</v>
      </c>
      <c r="I31" s="34">
        <f t="shared" si="4"/>
        <v>0</v>
      </c>
      <c r="J31" s="33">
        <f>ROUND(H31/7.5345,2)</f>
        <v>0</v>
      </c>
      <c r="K31" s="20" t="s">
        <v>277</v>
      </c>
      <c r="L31" s="20"/>
    </row>
    <row r="32" spans="1:12" s="3" customFormat="1" ht="14.45" customHeight="1" x14ac:dyDescent="0.2">
      <c r="A32" s="39"/>
      <c r="B32" s="39">
        <v>322</v>
      </c>
      <c r="C32" s="40">
        <f>H32</f>
        <v>494070.3</v>
      </c>
      <c r="D32" s="39" t="s">
        <v>100</v>
      </c>
      <c r="E32" s="39"/>
      <c r="F32" s="19"/>
      <c r="G32" s="40">
        <f>G33+G44+G46+G50+G53+G55</f>
        <v>395256</v>
      </c>
      <c r="H32" s="40">
        <f>H33+H44+H46+H50+H53+H55</f>
        <v>494070.3</v>
      </c>
      <c r="I32" s="40">
        <f>I33+I44+I46+I50+I53+I55</f>
        <v>6963</v>
      </c>
      <c r="J32" s="40">
        <f>J33+J44+J46+J50+J53+J55</f>
        <v>65574.39</v>
      </c>
      <c r="K32" s="42"/>
      <c r="L32" s="20"/>
    </row>
    <row r="33" spans="1:12" s="3" customFormat="1" ht="14.45" customHeight="1" x14ac:dyDescent="0.2">
      <c r="A33" s="39" t="s">
        <v>55</v>
      </c>
      <c r="B33" s="39">
        <v>3221</v>
      </c>
      <c r="C33" s="40">
        <f>H33</f>
        <v>136400</v>
      </c>
      <c r="D33" s="39" t="s">
        <v>101</v>
      </c>
      <c r="E33" s="39"/>
      <c r="F33" s="19"/>
      <c r="G33" s="40">
        <f>G34+G37+G38+G41</f>
        <v>109120</v>
      </c>
      <c r="H33" s="40">
        <f>H34+H37+H38+H41</f>
        <v>136400</v>
      </c>
      <c r="I33" s="40">
        <f>I34+I37+I38+I41</f>
        <v>1922</v>
      </c>
      <c r="J33" s="40">
        <f>J34+J37+J38+J41</f>
        <v>18103.39</v>
      </c>
      <c r="K33" s="42"/>
      <c r="L33" s="20"/>
    </row>
    <row r="34" spans="1:12" s="5" customFormat="1" ht="14.45" customHeight="1" x14ac:dyDescent="0.2">
      <c r="A34" s="23" t="s">
        <v>9</v>
      </c>
      <c r="B34" s="21">
        <v>32211</v>
      </c>
      <c r="C34" s="34"/>
      <c r="D34" s="19" t="s">
        <v>6</v>
      </c>
      <c r="E34" s="19"/>
      <c r="F34" s="21" t="s">
        <v>14</v>
      </c>
      <c r="G34" s="34">
        <f>SUM(G35:G36)</f>
        <v>9600</v>
      </c>
      <c r="H34" s="34">
        <f>H35+H36</f>
        <v>12000</v>
      </c>
      <c r="I34" s="34">
        <f>SUM(I35:I36)</f>
        <v>169</v>
      </c>
      <c r="J34" s="34">
        <f>J35+J36</f>
        <v>1592.68</v>
      </c>
      <c r="K34" s="20" t="s">
        <v>277</v>
      </c>
      <c r="L34" s="20"/>
    </row>
    <row r="35" spans="1:12" s="5" customFormat="1" ht="14.45" customHeight="1" x14ac:dyDescent="0.2">
      <c r="A35" s="19" t="s">
        <v>57</v>
      </c>
      <c r="B35" s="24"/>
      <c r="C35" s="36"/>
      <c r="D35" s="19" t="s">
        <v>6</v>
      </c>
      <c r="E35" s="19"/>
      <c r="F35" s="24"/>
      <c r="G35" s="34">
        <f>ROUND(H35/1.25,0)</f>
        <v>7200</v>
      </c>
      <c r="H35" s="34">
        <v>9000</v>
      </c>
      <c r="I35" s="34">
        <f>ROUND(J35/1.25/7.5345,0)</f>
        <v>127</v>
      </c>
      <c r="J35" s="33">
        <f>ROUND(H35/7.5345,2)</f>
        <v>1194.51</v>
      </c>
      <c r="K35" s="20" t="s">
        <v>277</v>
      </c>
      <c r="L35" s="25"/>
    </row>
    <row r="36" spans="1:12" s="5" customFormat="1" ht="14.45" customHeight="1" x14ac:dyDescent="0.2">
      <c r="A36" s="19" t="s">
        <v>58</v>
      </c>
      <c r="B36" s="24"/>
      <c r="C36" s="36"/>
      <c r="D36" s="19" t="s">
        <v>53</v>
      </c>
      <c r="E36" s="19"/>
      <c r="F36" s="24"/>
      <c r="G36" s="34">
        <f>ROUND(H36/1.25,0)</f>
        <v>2400</v>
      </c>
      <c r="H36" s="34">
        <v>3000</v>
      </c>
      <c r="I36" s="34">
        <f>ROUND(J36/1.25/7.5345,0)</f>
        <v>42</v>
      </c>
      <c r="J36" s="33">
        <f>ROUND(H36/7.5345,2)</f>
        <v>398.17</v>
      </c>
      <c r="K36" s="20" t="s">
        <v>277</v>
      </c>
      <c r="L36" s="25"/>
    </row>
    <row r="37" spans="1:12" s="5" customFormat="1" ht="14.45" customHeight="1" x14ac:dyDescent="0.2">
      <c r="A37" s="19" t="s">
        <v>92</v>
      </c>
      <c r="B37" s="21">
        <v>32212</v>
      </c>
      <c r="C37" s="34"/>
      <c r="D37" s="19" t="s">
        <v>8</v>
      </c>
      <c r="E37" s="19"/>
      <c r="F37" s="21" t="s">
        <v>14</v>
      </c>
      <c r="G37" s="34">
        <f>ROUND(H37/1.25,0)</f>
        <v>4000</v>
      </c>
      <c r="H37" s="34">
        <v>5000</v>
      </c>
      <c r="I37" s="34">
        <f>ROUND(J37/1.25/7.5345,0)</f>
        <v>70</v>
      </c>
      <c r="J37" s="33">
        <f>ROUND(H37/7.5345,2)</f>
        <v>663.61</v>
      </c>
      <c r="K37" s="20" t="s">
        <v>277</v>
      </c>
      <c r="L37" s="20"/>
    </row>
    <row r="38" spans="1:12" s="5" customFormat="1" ht="14.45" customHeight="1" x14ac:dyDescent="0.2">
      <c r="A38" s="19" t="s">
        <v>93</v>
      </c>
      <c r="B38" s="19">
        <v>32214</v>
      </c>
      <c r="C38" s="33"/>
      <c r="D38" s="19" t="s">
        <v>10</v>
      </c>
      <c r="E38" s="19"/>
      <c r="F38" s="19" t="s">
        <v>14</v>
      </c>
      <c r="G38" s="34">
        <f>SUM(G39:G40)</f>
        <v>40000</v>
      </c>
      <c r="H38" s="34">
        <f>H39+H40</f>
        <v>50000</v>
      </c>
      <c r="I38" s="34">
        <f>SUM(I39:I40)</f>
        <v>705</v>
      </c>
      <c r="J38" s="34">
        <f>J39+J40</f>
        <v>6636.1399999999994</v>
      </c>
      <c r="K38" s="20" t="s">
        <v>277</v>
      </c>
      <c r="L38" s="20"/>
    </row>
    <row r="39" spans="1:12" s="5" customFormat="1" ht="14.45" customHeight="1" x14ac:dyDescent="0.2">
      <c r="A39" s="19" t="s">
        <v>109</v>
      </c>
      <c r="B39" s="26"/>
      <c r="C39" s="37"/>
      <c r="D39" s="19" t="s">
        <v>108</v>
      </c>
      <c r="E39" s="19"/>
      <c r="F39" s="26"/>
      <c r="G39" s="34">
        <f>ROUND(H39/1.25,0)</f>
        <v>16000</v>
      </c>
      <c r="H39" s="33">
        <v>20000</v>
      </c>
      <c r="I39" s="34">
        <f>ROUND(J39/1.25/7.5345,0)</f>
        <v>282</v>
      </c>
      <c r="J39" s="33">
        <f>ROUND(H39/7.5345,2)</f>
        <v>2654.46</v>
      </c>
      <c r="K39" s="20" t="s">
        <v>277</v>
      </c>
      <c r="L39" s="25"/>
    </row>
    <row r="40" spans="1:12" s="5" customFormat="1" ht="14.45" customHeight="1" x14ac:dyDescent="0.2">
      <c r="A40" s="19" t="s">
        <v>110</v>
      </c>
      <c r="B40" s="26"/>
      <c r="C40" s="37"/>
      <c r="D40" s="19" t="s">
        <v>231</v>
      </c>
      <c r="E40" s="19"/>
      <c r="F40" s="26"/>
      <c r="G40" s="34">
        <f>ROUND(H40/1.25,0)</f>
        <v>24000</v>
      </c>
      <c r="H40" s="33">
        <v>30000</v>
      </c>
      <c r="I40" s="34">
        <f>ROUND(J40/1.25/7.5345,0)</f>
        <v>423</v>
      </c>
      <c r="J40" s="33">
        <f>ROUND(H40/7.5345,2)</f>
        <v>3981.68</v>
      </c>
      <c r="K40" s="20" t="s">
        <v>277</v>
      </c>
      <c r="L40" s="25"/>
    </row>
    <row r="41" spans="1:12" s="5" customFormat="1" ht="14.45" customHeight="1" x14ac:dyDescent="0.2">
      <c r="A41" s="19" t="s">
        <v>94</v>
      </c>
      <c r="B41" s="19">
        <v>32219</v>
      </c>
      <c r="C41" s="33"/>
      <c r="D41" s="19" t="s">
        <v>114</v>
      </c>
      <c r="E41" s="19"/>
      <c r="F41" s="19" t="s">
        <v>14</v>
      </c>
      <c r="G41" s="34">
        <f>SUM(G42:G43)</f>
        <v>55520</v>
      </c>
      <c r="H41" s="34">
        <f>H42+H43</f>
        <v>69400</v>
      </c>
      <c r="I41" s="34">
        <f>SUM(I42:I43)</f>
        <v>978</v>
      </c>
      <c r="J41" s="34">
        <f>J42+J43</f>
        <v>9210.9599999999991</v>
      </c>
      <c r="K41" s="20" t="s">
        <v>277</v>
      </c>
      <c r="L41" s="20"/>
    </row>
    <row r="42" spans="1:12" s="5" customFormat="1" ht="14.45" customHeight="1" x14ac:dyDescent="0.2">
      <c r="A42" s="19" t="s">
        <v>181</v>
      </c>
      <c r="B42" s="19"/>
      <c r="C42" s="37"/>
      <c r="D42" s="19" t="s">
        <v>114</v>
      </c>
      <c r="E42" s="19"/>
      <c r="F42" s="19"/>
      <c r="G42" s="34">
        <f>ROUND(H42/1.25,0)</f>
        <v>7520</v>
      </c>
      <c r="H42" s="33">
        <v>9400</v>
      </c>
      <c r="I42" s="34">
        <f>ROUND(J42/1.25/7.5345,0)</f>
        <v>132</v>
      </c>
      <c r="J42" s="33">
        <f>ROUND(H42/7.5345,2)</f>
        <v>1247.5899999999999</v>
      </c>
      <c r="K42" s="20" t="s">
        <v>277</v>
      </c>
      <c r="L42" s="25"/>
    </row>
    <row r="43" spans="1:12" s="5" customFormat="1" ht="14.45" customHeight="1" x14ac:dyDescent="0.2">
      <c r="A43" s="19" t="s">
        <v>182</v>
      </c>
      <c r="B43" s="19"/>
      <c r="C43" s="37"/>
      <c r="D43" s="19" t="s">
        <v>115</v>
      </c>
      <c r="E43" s="19"/>
      <c r="F43" s="19"/>
      <c r="G43" s="34">
        <f>ROUND(H43/1.25,0)</f>
        <v>48000</v>
      </c>
      <c r="H43" s="33">
        <v>60000</v>
      </c>
      <c r="I43" s="34">
        <f>ROUND(J43/1.25/7.5345,0)</f>
        <v>846</v>
      </c>
      <c r="J43" s="33">
        <f>ROUND(H43/7.5345,2)</f>
        <v>7963.37</v>
      </c>
      <c r="K43" s="20" t="s">
        <v>277</v>
      </c>
      <c r="L43" s="25"/>
    </row>
    <row r="44" spans="1:12" s="5" customFormat="1" ht="14.45" customHeight="1" x14ac:dyDescent="0.2">
      <c r="A44" s="41" t="s">
        <v>59</v>
      </c>
      <c r="B44" s="41">
        <v>3222</v>
      </c>
      <c r="C44" s="43">
        <f>H44</f>
        <v>14170.3</v>
      </c>
      <c r="D44" s="41" t="s">
        <v>103</v>
      </c>
      <c r="E44" s="41"/>
      <c r="F44" s="19"/>
      <c r="G44" s="40">
        <f>SUM(G45:G45)</f>
        <v>11336</v>
      </c>
      <c r="H44" s="40">
        <f>SUM(H45:H45)</f>
        <v>14170.3</v>
      </c>
      <c r="I44" s="40">
        <f>SUM(I45:I45)</f>
        <v>200</v>
      </c>
      <c r="J44" s="40">
        <f>SUM(J45:J45)</f>
        <v>1880.72</v>
      </c>
      <c r="K44" s="42"/>
      <c r="L44" s="20"/>
    </row>
    <row r="45" spans="1:12" s="5" customFormat="1" ht="14.45" customHeight="1" x14ac:dyDescent="0.2">
      <c r="A45" s="19" t="s">
        <v>11</v>
      </c>
      <c r="B45" s="21">
        <v>32224</v>
      </c>
      <c r="C45" s="34"/>
      <c r="D45" s="19" t="s">
        <v>272</v>
      </c>
      <c r="E45" s="19"/>
      <c r="F45" s="19" t="s">
        <v>14</v>
      </c>
      <c r="G45" s="34">
        <f>ROUND(H45/1.25,0)</f>
        <v>11336</v>
      </c>
      <c r="H45" s="33">
        <f>12970.3+1200</f>
        <v>14170.3</v>
      </c>
      <c r="I45" s="34">
        <f>ROUND(J45/1.25/7.5345,0)</f>
        <v>200</v>
      </c>
      <c r="J45" s="33">
        <f>ROUND(H45/7.5345,2)</f>
        <v>1880.72</v>
      </c>
      <c r="K45" s="20" t="s">
        <v>277</v>
      </c>
      <c r="L45" s="20"/>
    </row>
    <row r="46" spans="1:12" s="5" customFormat="1" ht="14.45" customHeight="1" x14ac:dyDescent="0.2">
      <c r="A46" s="41" t="s">
        <v>61</v>
      </c>
      <c r="B46" s="41">
        <v>3223</v>
      </c>
      <c r="C46" s="43">
        <f>H46</f>
        <v>306500</v>
      </c>
      <c r="D46" s="41" t="s">
        <v>103</v>
      </c>
      <c r="E46" s="41"/>
      <c r="F46" s="19"/>
      <c r="G46" s="40">
        <f>SUM(G47:G49)</f>
        <v>245200</v>
      </c>
      <c r="H46" s="40">
        <f>SUM(H47:H49)</f>
        <v>306500</v>
      </c>
      <c r="I46" s="40">
        <f>SUM(I47:I49)</f>
        <v>4319</v>
      </c>
      <c r="J46" s="40">
        <f>SUM(J47:J49)</f>
        <v>40679.53</v>
      </c>
      <c r="K46" s="42"/>
      <c r="L46" s="20"/>
    </row>
    <row r="47" spans="1:12" s="5" customFormat="1" ht="14.45" customHeight="1" x14ac:dyDescent="0.2">
      <c r="A47" s="19" t="s">
        <v>12</v>
      </c>
      <c r="B47" s="21">
        <v>32231</v>
      </c>
      <c r="C47" s="34"/>
      <c r="D47" s="19" t="s">
        <v>13</v>
      </c>
      <c r="E47" s="19"/>
      <c r="F47" s="19" t="s">
        <v>14</v>
      </c>
      <c r="G47" s="34">
        <f>ROUND(H47/1.25,0)</f>
        <v>84000</v>
      </c>
      <c r="H47" s="33">
        <v>105000</v>
      </c>
      <c r="I47" s="34">
        <f>ROUND(J47/1.25/7.5345,0)</f>
        <v>1480</v>
      </c>
      <c r="J47" s="33">
        <f>ROUND(H47/7.5345,2)</f>
        <v>13935.89</v>
      </c>
      <c r="K47" s="20" t="s">
        <v>277</v>
      </c>
      <c r="L47" s="20"/>
    </row>
    <row r="48" spans="1:12" s="5" customFormat="1" ht="14.45" customHeight="1" x14ac:dyDescent="0.2">
      <c r="A48" s="19" t="s">
        <v>232</v>
      </c>
      <c r="B48" s="21">
        <v>32233</v>
      </c>
      <c r="C48" s="34"/>
      <c r="D48" s="19" t="s">
        <v>16</v>
      </c>
      <c r="E48" s="19"/>
      <c r="F48" s="19" t="s">
        <v>14</v>
      </c>
      <c r="G48" s="34">
        <f>ROUND(H48/1.25,0)</f>
        <v>160000</v>
      </c>
      <c r="H48" s="33">
        <v>200000</v>
      </c>
      <c r="I48" s="34">
        <f>ROUND(J48/1.25/7.5345,0)</f>
        <v>2818</v>
      </c>
      <c r="J48" s="33">
        <f>ROUND(H48/7.5345,2)</f>
        <v>26544.560000000001</v>
      </c>
      <c r="K48" s="20" t="s">
        <v>277</v>
      </c>
      <c r="L48" s="20"/>
    </row>
    <row r="49" spans="1:12" s="5" customFormat="1" ht="14.45" customHeight="1" x14ac:dyDescent="0.2">
      <c r="A49" s="19" t="s">
        <v>233</v>
      </c>
      <c r="B49" s="21">
        <v>32234</v>
      </c>
      <c r="C49" s="34"/>
      <c r="D49" s="19" t="s">
        <v>229</v>
      </c>
      <c r="E49" s="19"/>
      <c r="F49" s="19" t="s">
        <v>14</v>
      </c>
      <c r="G49" s="34">
        <f>ROUND(H49/1.25,0)</f>
        <v>1200</v>
      </c>
      <c r="H49" s="33">
        <v>1500</v>
      </c>
      <c r="I49" s="34">
        <f>ROUND(J49/1.25/7.5345,0)</f>
        <v>21</v>
      </c>
      <c r="J49" s="33">
        <f>ROUND(H49/7.5345,2)</f>
        <v>199.08</v>
      </c>
      <c r="K49" s="20" t="s">
        <v>277</v>
      </c>
      <c r="L49" s="20"/>
    </row>
    <row r="50" spans="1:12" s="5" customFormat="1" ht="14.45" customHeight="1" x14ac:dyDescent="0.2">
      <c r="A50" s="41" t="s">
        <v>64</v>
      </c>
      <c r="B50" s="39">
        <v>3224</v>
      </c>
      <c r="C50" s="40">
        <f>H50</f>
        <v>21000</v>
      </c>
      <c r="D50" s="41" t="s">
        <v>56</v>
      </c>
      <c r="E50" s="41"/>
      <c r="F50" s="19"/>
      <c r="G50" s="40">
        <f>G51</f>
        <v>16800</v>
      </c>
      <c r="H50" s="40">
        <f>H51</f>
        <v>21000</v>
      </c>
      <c r="I50" s="40">
        <f>I51</f>
        <v>296</v>
      </c>
      <c r="J50" s="40">
        <f>J51</f>
        <v>2787.18</v>
      </c>
      <c r="K50" s="42"/>
      <c r="L50" s="20"/>
    </row>
    <row r="51" spans="1:12" s="5" customFormat="1" ht="14.45" customHeight="1" x14ac:dyDescent="0.2">
      <c r="A51" s="19" t="s">
        <v>15</v>
      </c>
      <c r="B51" s="21">
        <v>32244</v>
      </c>
      <c r="C51" s="34"/>
      <c r="D51" s="19" t="s">
        <v>113</v>
      </c>
      <c r="E51" s="19"/>
      <c r="F51" s="19" t="s">
        <v>111</v>
      </c>
      <c r="G51" s="34">
        <f>SUM(G52:G52)</f>
        <v>16800</v>
      </c>
      <c r="H51" s="34">
        <f>H52</f>
        <v>21000</v>
      </c>
      <c r="I51" s="34">
        <f>SUM(I52:I52)</f>
        <v>296</v>
      </c>
      <c r="J51" s="34">
        <f>J52</f>
        <v>2787.18</v>
      </c>
      <c r="K51" s="20" t="s">
        <v>277</v>
      </c>
      <c r="L51" s="20"/>
    </row>
    <row r="52" spans="1:12" s="5" customFormat="1" ht="14.45" customHeight="1" x14ac:dyDescent="0.2">
      <c r="A52" s="19" t="s">
        <v>234</v>
      </c>
      <c r="B52" s="21"/>
      <c r="C52" s="34"/>
      <c r="D52" s="19" t="s">
        <v>104</v>
      </c>
      <c r="E52" s="19"/>
      <c r="F52" s="26"/>
      <c r="G52" s="34">
        <f>ROUND(H52/1.25,0)</f>
        <v>16800</v>
      </c>
      <c r="H52" s="33">
        <v>21000</v>
      </c>
      <c r="I52" s="34">
        <f>ROUND(J52/1.25/7.5345,0)</f>
        <v>296</v>
      </c>
      <c r="J52" s="33">
        <f>ROUND(H52/7.5345,2)</f>
        <v>2787.18</v>
      </c>
      <c r="K52" s="20" t="s">
        <v>277</v>
      </c>
      <c r="L52" s="25"/>
    </row>
    <row r="53" spans="1:12" s="5" customFormat="1" ht="14.45" customHeight="1" x14ac:dyDescent="0.2">
      <c r="A53" s="41" t="s">
        <v>65</v>
      </c>
      <c r="B53" s="39">
        <v>3225</v>
      </c>
      <c r="C53" s="40">
        <f>H53</f>
        <v>10000</v>
      </c>
      <c r="D53" s="41" t="s">
        <v>60</v>
      </c>
      <c r="E53" s="41"/>
      <c r="F53" s="19"/>
      <c r="G53" s="40">
        <f>SUM(G54:G54)</f>
        <v>8000</v>
      </c>
      <c r="H53" s="40">
        <f>SUM(H54:H54)</f>
        <v>10000</v>
      </c>
      <c r="I53" s="40">
        <f>SUM(I54:I54)</f>
        <v>141</v>
      </c>
      <c r="J53" s="40">
        <f>SUM(J54:J54)</f>
        <v>1327.23</v>
      </c>
      <c r="K53" s="42"/>
      <c r="L53" s="20"/>
    </row>
    <row r="54" spans="1:12" s="5" customFormat="1" ht="14.45" customHeight="1" x14ac:dyDescent="0.2">
      <c r="A54" s="21" t="s">
        <v>17</v>
      </c>
      <c r="B54" s="21">
        <v>32251</v>
      </c>
      <c r="C54" s="34"/>
      <c r="D54" s="21" t="s">
        <v>19</v>
      </c>
      <c r="E54" s="21"/>
      <c r="F54" s="19" t="s">
        <v>111</v>
      </c>
      <c r="G54" s="34">
        <f>ROUND(H54/1.25,0)</f>
        <v>8000</v>
      </c>
      <c r="H54" s="33">
        <v>10000</v>
      </c>
      <c r="I54" s="34">
        <f>ROUND(J54/1.25/7.5345,0)</f>
        <v>141</v>
      </c>
      <c r="J54" s="33">
        <f>ROUND(H54/7.5345,2)</f>
        <v>1327.23</v>
      </c>
      <c r="K54" s="20" t="s">
        <v>277</v>
      </c>
      <c r="L54" s="20"/>
    </row>
    <row r="55" spans="1:12" s="5" customFormat="1" ht="14.45" customHeight="1" x14ac:dyDescent="0.2">
      <c r="A55" s="41" t="s">
        <v>67</v>
      </c>
      <c r="B55" s="39">
        <v>3227</v>
      </c>
      <c r="C55" s="40">
        <f>H55</f>
        <v>6000</v>
      </c>
      <c r="D55" s="41" t="s">
        <v>102</v>
      </c>
      <c r="E55" s="41"/>
      <c r="F55" s="19"/>
      <c r="G55" s="40">
        <f>SUM(G56:G56)</f>
        <v>4800</v>
      </c>
      <c r="H55" s="40">
        <f>SUM(H56:H56)</f>
        <v>6000</v>
      </c>
      <c r="I55" s="40">
        <f>SUM(I56:I56)</f>
        <v>85</v>
      </c>
      <c r="J55" s="40">
        <f>SUM(J56:J56)</f>
        <v>796.34</v>
      </c>
      <c r="K55" s="42"/>
      <c r="L55" s="20"/>
    </row>
    <row r="56" spans="1:12" s="5" customFormat="1" ht="14.45" customHeight="1" x14ac:dyDescent="0.2">
      <c r="A56" s="21" t="s">
        <v>18</v>
      </c>
      <c r="B56" s="19">
        <v>32271</v>
      </c>
      <c r="C56" s="33"/>
      <c r="D56" s="19" t="s">
        <v>102</v>
      </c>
      <c r="E56" s="19"/>
      <c r="F56" s="19" t="s">
        <v>14</v>
      </c>
      <c r="G56" s="34">
        <f>ROUND(H56/1.25,0)</f>
        <v>4800</v>
      </c>
      <c r="H56" s="33">
        <v>6000</v>
      </c>
      <c r="I56" s="34">
        <f>ROUND(J56/1.25/7.5345,0)</f>
        <v>85</v>
      </c>
      <c r="J56" s="33">
        <f>ROUND(H56/7.5345,2)</f>
        <v>796.34</v>
      </c>
      <c r="K56" s="20" t="s">
        <v>277</v>
      </c>
      <c r="L56" s="20"/>
    </row>
    <row r="57" spans="1:12" s="5" customFormat="1" ht="14.45" customHeight="1" x14ac:dyDescent="0.2">
      <c r="A57" s="39"/>
      <c r="B57" s="39">
        <v>323</v>
      </c>
      <c r="C57" s="40">
        <f>H57</f>
        <v>219441</v>
      </c>
      <c r="D57" s="39" t="s">
        <v>75</v>
      </c>
      <c r="E57" s="39"/>
      <c r="F57" s="19"/>
      <c r="G57" s="40">
        <f>G58+G64+G72+G79+G81+G84+G87+G89+G74</f>
        <v>175553</v>
      </c>
      <c r="H57" s="40">
        <f>H58+H64+H72+H74+H79+H81+H84+H87+H89</f>
        <v>219441</v>
      </c>
      <c r="I57" s="40">
        <f>I58+I64+I72+I79+I81+I84+I87+I89+I74</f>
        <v>3090</v>
      </c>
      <c r="J57" s="40">
        <f>J58+J64+J72+J74+J79+J81+J84+J87+J89</f>
        <v>29124.819999999996</v>
      </c>
      <c r="K57" s="42"/>
      <c r="L57" s="20"/>
    </row>
    <row r="58" spans="1:12" s="5" customFormat="1" ht="14.45" customHeight="1" x14ac:dyDescent="0.2">
      <c r="A58" s="39" t="s">
        <v>95</v>
      </c>
      <c r="B58" s="39">
        <v>3231</v>
      </c>
      <c r="C58" s="40">
        <f>H58</f>
        <v>21000</v>
      </c>
      <c r="D58" s="39" t="s">
        <v>62</v>
      </c>
      <c r="E58" s="39"/>
      <c r="F58" s="19"/>
      <c r="G58" s="40">
        <f>G59+G63</f>
        <v>16800</v>
      </c>
      <c r="H58" s="40">
        <f>H59+H63</f>
        <v>21000</v>
      </c>
      <c r="I58" s="40">
        <f>I59+I63</f>
        <v>295</v>
      </c>
      <c r="J58" s="40">
        <f>J59+J63</f>
        <v>2787.1800000000003</v>
      </c>
      <c r="K58" s="42"/>
      <c r="L58" s="20"/>
    </row>
    <row r="59" spans="1:12" s="5" customFormat="1" ht="14.45" customHeight="1" x14ac:dyDescent="0.2">
      <c r="A59" s="23" t="s">
        <v>20</v>
      </c>
      <c r="B59" s="19">
        <v>32311</v>
      </c>
      <c r="C59" s="33"/>
      <c r="D59" s="19" t="s">
        <v>21</v>
      </c>
      <c r="E59" s="19"/>
      <c r="F59" s="19" t="s">
        <v>111</v>
      </c>
      <c r="G59" s="34">
        <f>G60+G61+G62</f>
        <v>14000</v>
      </c>
      <c r="H59" s="34">
        <f>H60+H61+H62</f>
        <v>17500</v>
      </c>
      <c r="I59" s="34">
        <f>I60+I61+I62</f>
        <v>246</v>
      </c>
      <c r="J59" s="34">
        <f>J60+J61+J62</f>
        <v>2322.65</v>
      </c>
      <c r="K59" s="20" t="s">
        <v>277</v>
      </c>
      <c r="L59" s="20"/>
    </row>
    <row r="60" spans="1:12" s="5" customFormat="1" ht="14.45" customHeight="1" x14ac:dyDescent="0.2">
      <c r="A60" s="19" t="s">
        <v>235</v>
      </c>
      <c r="B60" s="19"/>
      <c r="C60" s="33"/>
      <c r="D60" s="19" t="s">
        <v>51</v>
      </c>
      <c r="E60" s="19"/>
      <c r="F60" s="26"/>
      <c r="G60" s="34">
        <f>ROUND(H60/1.25,0)</f>
        <v>4000</v>
      </c>
      <c r="H60" s="34">
        <v>5000</v>
      </c>
      <c r="I60" s="34">
        <f>ROUND(J60/1.25/7.5345,0)</f>
        <v>70</v>
      </c>
      <c r="J60" s="33">
        <f>ROUND(H60/7.5345,2)</f>
        <v>663.61</v>
      </c>
      <c r="K60" s="20" t="s">
        <v>277</v>
      </c>
      <c r="L60" s="25"/>
    </row>
    <row r="61" spans="1:12" s="5" customFormat="1" ht="14.45" customHeight="1" x14ac:dyDescent="0.2">
      <c r="A61" s="19" t="s">
        <v>236</v>
      </c>
      <c r="B61" s="19"/>
      <c r="C61" s="33"/>
      <c r="D61" s="19" t="s">
        <v>63</v>
      </c>
      <c r="E61" s="19"/>
      <c r="F61" s="26"/>
      <c r="G61" s="34">
        <f>ROUND(H61/1.25,0)</f>
        <v>8000</v>
      </c>
      <c r="H61" s="34">
        <v>10000</v>
      </c>
      <c r="I61" s="34">
        <f>ROUND(J61/1.25/7.5345,0)</f>
        <v>141</v>
      </c>
      <c r="J61" s="33">
        <f>ROUND(H61/7.5345,2)</f>
        <v>1327.23</v>
      </c>
      <c r="K61" s="20" t="s">
        <v>277</v>
      </c>
      <c r="L61" s="25"/>
    </row>
    <row r="62" spans="1:12" s="5" customFormat="1" ht="14.45" customHeight="1" x14ac:dyDescent="0.2">
      <c r="A62" s="19" t="s">
        <v>237</v>
      </c>
      <c r="B62" s="19">
        <v>32312</v>
      </c>
      <c r="C62" s="33"/>
      <c r="D62" s="19" t="s">
        <v>105</v>
      </c>
      <c r="E62" s="19"/>
      <c r="F62" s="19"/>
      <c r="G62" s="34">
        <f>ROUND(H62/1.25,0)</f>
        <v>2000</v>
      </c>
      <c r="H62" s="34">
        <v>2500</v>
      </c>
      <c r="I62" s="34">
        <f>ROUND(J62/1.25/7.5345,0)</f>
        <v>35</v>
      </c>
      <c r="J62" s="33">
        <f>ROUND(H62/7.5345,2)</f>
        <v>331.81</v>
      </c>
      <c r="K62" s="20" t="s">
        <v>277</v>
      </c>
      <c r="L62" s="20"/>
    </row>
    <row r="63" spans="1:12" s="5" customFormat="1" ht="14.45" customHeight="1" x14ac:dyDescent="0.2">
      <c r="A63" s="19" t="s">
        <v>238</v>
      </c>
      <c r="B63" s="19">
        <v>32313</v>
      </c>
      <c r="C63" s="33"/>
      <c r="D63" s="19" t="s">
        <v>23</v>
      </c>
      <c r="E63" s="19"/>
      <c r="F63" s="19" t="s">
        <v>14</v>
      </c>
      <c r="G63" s="34">
        <f>ROUND(H63/1.25,0)</f>
        <v>2800</v>
      </c>
      <c r="H63" s="33">
        <v>3500</v>
      </c>
      <c r="I63" s="34">
        <f>ROUND(J63/1.25/7.5345,0)</f>
        <v>49</v>
      </c>
      <c r="J63" s="33">
        <f>ROUND(H63/7.5345,2)</f>
        <v>464.53</v>
      </c>
      <c r="K63" s="20" t="s">
        <v>277</v>
      </c>
      <c r="L63" s="20"/>
    </row>
    <row r="64" spans="1:12" s="5" customFormat="1" ht="14.45" customHeight="1" x14ac:dyDescent="0.2">
      <c r="A64" s="41" t="s">
        <v>69</v>
      </c>
      <c r="B64" s="41">
        <v>3232</v>
      </c>
      <c r="C64" s="43">
        <f>H64</f>
        <v>109000</v>
      </c>
      <c r="D64" s="41" t="s">
        <v>25</v>
      </c>
      <c r="E64" s="41"/>
      <c r="F64" s="19"/>
      <c r="G64" s="40">
        <f>G65+G67+G68+G69</f>
        <v>87200</v>
      </c>
      <c r="H64" s="40">
        <f>SUM(H65:H71)</f>
        <v>109000</v>
      </c>
      <c r="I64" s="40">
        <f>I65+I67+I68+I69</f>
        <v>1535</v>
      </c>
      <c r="J64" s="40">
        <f>SUM(J65:J71)</f>
        <v>14466.789999999997</v>
      </c>
      <c r="K64" s="42"/>
      <c r="L64" s="20"/>
    </row>
    <row r="65" spans="1:12" s="3" customFormat="1" ht="14.45" customHeight="1" x14ac:dyDescent="0.2">
      <c r="A65" s="19" t="s">
        <v>22</v>
      </c>
      <c r="B65" s="21">
        <v>32321</v>
      </c>
      <c r="C65" s="34"/>
      <c r="D65" s="41" t="s">
        <v>198</v>
      </c>
      <c r="E65" s="19"/>
      <c r="F65" s="19" t="s">
        <v>111</v>
      </c>
      <c r="G65" s="34">
        <f>SUM(G66:G66)</f>
        <v>36000</v>
      </c>
      <c r="H65" s="34">
        <v>0</v>
      </c>
      <c r="I65" s="34">
        <f>SUM(I66:I66)</f>
        <v>634</v>
      </c>
      <c r="J65" s="33">
        <f t="shared" ref="J65:J71" si="5">ROUND(H65/7.5345,2)</f>
        <v>0</v>
      </c>
      <c r="K65" s="20" t="s">
        <v>277</v>
      </c>
      <c r="L65" s="20"/>
    </row>
    <row r="66" spans="1:12" s="3" customFormat="1" ht="14.45" customHeight="1" x14ac:dyDescent="0.2">
      <c r="A66" s="19" t="s">
        <v>22</v>
      </c>
      <c r="B66" s="21">
        <v>32321</v>
      </c>
      <c r="C66" s="34"/>
      <c r="D66" s="41" t="s">
        <v>259</v>
      </c>
      <c r="E66" s="19"/>
      <c r="F66" s="26"/>
      <c r="G66" s="34">
        <f t="shared" ref="G66:G71" si="6">ROUND(H66/1.25,0)</f>
        <v>36000</v>
      </c>
      <c r="H66" s="33">
        <v>45000</v>
      </c>
      <c r="I66" s="34">
        <f t="shared" ref="I66:I71" si="7">ROUND(J66/1.25/7.5345,0)</f>
        <v>634</v>
      </c>
      <c r="J66" s="33">
        <f t="shared" si="5"/>
        <v>5972.53</v>
      </c>
      <c r="K66" s="20" t="s">
        <v>277</v>
      </c>
      <c r="L66" s="25"/>
    </row>
    <row r="67" spans="1:12" s="3" customFormat="1" ht="14.45" customHeight="1" x14ac:dyDescent="0.2">
      <c r="A67" s="19" t="s">
        <v>117</v>
      </c>
      <c r="B67" s="21">
        <v>32322</v>
      </c>
      <c r="C67" s="34"/>
      <c r="D67" s="19" t="s">
        <v>133</v>
      </c>
      <c r="E67" s="19"/>
      <c r="F67" s="19"/>
      <c r="G67" s="34">
        <f t="shared" si="6"/>
        <v>4000</v>
      </c>
      <c r="H67" s="33">
        <v>5000</v>
      </c>
      <c r="I67" s="34">
        <f t="shared" si="7"/>
        <v>70</v>
      </c>
      <c r="J67" s="33">
        <f t="shared" si="5"/>
        <v>663.61</v>
      </c>
      <c r="K67" s="20" t="s">
        <v>277</v>
      </c>
      <c r="L67" s="20"/>
    </row>
    <row r="68" spans="1:12" s="3" customFormat="1" ht="14.45" customHeight="1" x14ac:dyDescent="0.2">
      <c r="A68" s="21" t="s">
        <v>118</v>
      </c>
      <c r="B68" s="21">
        <v>32329</v>
      </c>
      <c r="C68" s="34"/>
      <c r="D68" s="19" t="s">
        <v>27</v>
      </c>
      <c r="E68" s="19"/>
      <c r="F68" s="19" t="s">
        <v>111</v>
      </c>
      <c r="G68" s="34">
        <f t="shared" si="6"/>
        <v>11200</v>
      </c>
      <c r="H68" s="34">
        <v>14000</v>
      </c>
      <c r="I68" s="34">
        <f t="shared" si="7"/>
        <v>197</v>
      </c>
      <c r="J68" s="33">
        <f t="shared" si="5"/>
        <v>1858.12</v>
      </c>
      <c r="K68" s="20" t="s">
        <v>277</v>
      </c>
      <c r="L68" s="20"/>
    </row>
    <row r="69" spans="1:12" s="3" customFormat="1" ht="14.45" customHeight="1" x14ac:dyDescent="0.2">
      <c r="A69" s="21" t="s">
        <v>239</v>
      </c>
      <c r="B69" s="21">
        <v>32329</v>
      </c>
      <c r="C69" s="34"/>
      <c r="D69" s="19" t="s">
        <v>134</v>
      </c>
      <c r="E69" s="19"/>
      <c r="F69" s="26"/>
      <c r="G69" s="34">
        <f t="shared" si="6"/>
        <v>36000</v>
      </c>
      <c r="H69" s="33">
        <v>45000</v>
      </c>
      <c r="I69" s="34">
        <f t="shared" si="7"/>
        <v>634</v>
      </c>
      <c r="J69" s="33">
        <f t="shared" si="5"/>
        <v>5972.53</v>
      </c>
      <c r="K69" s="20" t="s">
        <v>277</v>
      </c>
      <c r="L69" s="25"/>
    </row>
    <row r="70" spans="1:12" s="3" customFormat="1" ht="14.45" customHeight="1" x14ac:dyDescent="0.2">
      <c r="A70" s="21" t="s">
        <v>240</v>
      </c>
      <c r="B70" s="21">
        <v>32329</v>
      </c>
      <c r="C70" s="34"/>
      <c r="D70" s="19" t="s">
        <v>141</v>
      </c>
      <c r="E70" s="19"/>
      <c r="F70" s="26"/>
      <c r="G70" s="34">
        <f t="shared" si="6"/>
        <v>0</v>
      </c>
      <c r="H70" s="33">
        <v>0</v>
      </c>
      <c r="I70" s="34">
        <f t="shared" si="7"/>
        <v>0</v>
      </c>
      <c r="J70" s="33">
        <f t="shared" si="5"/>
        <v>0</v>
      </c>
      <c r="K70" s="20" t="s">
        <v>277</v>
      </c>
      <c r="L70" s="25"/>
    </row>
    <row r="71" spans="1:12" s="3" customFormat="1" ht="14.45" customHeight="1" x14ac:dyDescent="0.2">
      <c r="A71" s="21" t="s">
        <v>241</v>
      </c>
      <c r="B71" s="21">
        <v>32329</v>
      </c>
      <c r="C71" s="34"/>
      <c r="D71" s="19" t="s">
        <v>142</v>
      </c>
      <c r="E71" s="19"/>
      <c r="F71" s="26"/>
      <c r="G71" s="34">
        <f t="shared" si="6"/>
        <v>0</v>
      </c>
      <c r="H71" s="33">
        <v>0</v>
      </c>
      <c r="I71" s="34">
        <f t="shared" si="7"/>
        <v>0</v>
      </c>
      <c r="J71" s="33">
        <f t="shared" si="5"/>
        <v>0</v>
      </c>
      <c r="K71" s="20" t="s">
        <v>277</v>
      </c>
      <c r="L71" s="25"/>
    </row>
    <row r="72" spans="1:12" s="3" customFormat="1" ht="14.45" customHeight="1" x14ac:dyDescent="0.2">
      <c r="A72" s="39" t="s">
        <v>71</v>
      </c>
      <c r="B72" s="39">
        <v>3233</v>
      </c>
      <c r="C72" s="40">
        <f>H72</f>
        <v>0</v>
      </c>
      <c r="D72" s="41" t="s">
        <v>66</v>
      </c>
      <c r="E72" s="41"/>
      <c r="F72" s="19"/>
      <c r="G72" s="40">
        <f>SUM(G73:G73)</f>
        <v>0</v>
      </c>
      <c r="H72" s="40">
        <f>SUM(H73:H73)</f>
        <v>0</v>
      </c>
      <c r="I72" s="40">
        <f>SUM(I73:I73)</f>
        <v>0</v>
      </c>
      <c r="J72" s="40">
        <f>SUM(J73:J73)</f>
        <v>0</v>
      </c>
      <c r="K72" s="42"/>
      <c r="L72" s="20"/>
    </row>
    <row r="73" spans="1:12" s="3" customFormat="1" ht="14.45" customHeight="1" x14ac:dyDescent="0.2">
      <c r="A73" s="19" t="s">
        <v>24</v>
      </c>
      <c r="B73" s="21">
        <v>32339</v>
      </c>
      <c r="C73" s="34"/>
      <c r="D73" s="19" t="s">
        <v>140</v>
      </c>
      <c r="E73" s="19"/>
      <c r="F73" s="19" t="s">
        <v>111</v>
      </c>
      <c r="G73" s="34">
        <f>ROUND(H73/1.25,0)</f>
        <v>0</v>
      </c>
      <c r="H73" s="33">
        <v>0</v>
      </c>
      <c r="I73" s="34">
        <f>ROUND(J73/1.25/7.5345,0)</f>
        <v>0</v>
      </c>
      <c r="J73" s="33">
        <f>ROUND(H73/7.5345,2)</f>
        <v>0</v>
      </c>
      <c r="K73" s="20" t="s">
        <v>277</v>
      </c>
      <c r="L73" s="20"/>
    </row>
    <row r="74" spans="1:12" s="3" customFormat="1" ht="14.45" customHeight="1" x14ac:dyDescent="0.2">
      <c r="A74" s="41" t="s">
        <v>73</v>
      </c>
      <c r="B74" s="39">
        <v>3234</v>
      </c>
      <c r="C74" s="40">
        <f>H74</f>
        <v>60080</v>
      </c>
      <c r="D74" s="41" t="s">
        <v>116</v>
      </c>
      <c r="E74" s="41"/>
      <c r="F74" s="19"/>
      <c r="G74" s="40">
        <f>SUM(G75:G78)</f>
        <v>48064</v>
      </c>
      <c r="H74" s="40">
        <f>SUM(H75:H78)</f>
        <v>60080</v>
      </c>
      <c r="I74" s="40">
        <f>SUM(I75:I78)</f>
        <v>847</v>
      </c>
      <c r="J74" s="40">
        <f>SUM(J75:J78)</f>
        <v>7973.98</v>
      </c>
      <c r="K74" s="42"/>
      <c r="L74" s="20"/>
    </row>
    <row r="75" spans="1:12" s="3" customFormat="1" ht="14.45" customHeight="1" x14ac:dyDescent="0.2">
      <c r="A75" s="19" t="s">
        <v>26</v>
      </c>
      <c r="B75" s="21">
        <v>32341</v>
      </c>
      <c r="C75" s="34"/>
      <c r="D75" s="19" t="s">
        <v>119</v>
      </c>
      <c r="E75" s="19"/>
      <c r="F75" s="19" t="s">
        <v>111</v>
      </c>
      <c r="G75" s="34">
        <f>ROUND(H75/1.25,0)</f>
        <v>19880</v>
      </c>
      <c r="H75" s="33">
        <v>24850</v>
      </c>
      <c r="I75" s="34">
        <f>ROUND(J75/1.25/7.5345,0)</f>
        <v>350</v>
      </c>
      <c r="J75" s="33">
        <f>ROUND(H75/7.5345,2)</f>
        <v>3298.16</v>
      </c>
      <c r="K75" s="20" t="s">
        <v>277</v>
      </c>
      <c r="L75" s="20"/>
    </row>
    <row r="76" spans="1:12" s="3" customFormat="1" ht="14.45" customHeight="1" x14ac:dyDescent="0.2">
      <c r="A76" s="19" t="s">
        <v>122</v>
      </c>
      <c r="B76" s="21">
        <v>32342</v>
      </c>
      <c r="C76" s="34"/>
      <c r="D76" s="19" t="s">
        <v>120</v>
      </c>
      <c r="E76" s="19"/>
      <c r="F76" s="19" t="s">
        <v>111</v>
      </c>
      <c r="G76" s="34">
        <f>ROUND(H76/1.25,0)</f>
        <v>6400</v>
      </c>
      <c r="H76" s="33">
        <v>8000</v>
      </c>
      <c r="I76" s="34">
        <f>ROUND(J76/1.25/7.5345,0)</f>
        <v>113</v>
      </c>
      <c r="J76" s="33">
        <f>ROUND(H76/7.5345,2)</f>
        <v>1061.78</v>
      </c>
      <c r="K76" s="20" t="s">
        <v>277</v>
      </c>
      <c r="L76" s="20"/>
    </row>
    <row r="77" spans="1:12" s="3" customFormat="1" ht="14.45" customHeight="1" x14ac:dyDescent="0.2">
      <c r="A77" s="19" t="s">
        <v>242</v>
      </c>
      <c r="B77" s="21">
        <v>32347</v>
      </c>
      <c r="C77" s="34"/>
      <c r="D77" s="19" t="s">
        <v>199</v>
      </c>
      <c r="E77" s="19"/>
      <c r="F77" s="19" t="s">
        <v>111</v>
      </c>
      <c r="G77" s="34">
        <f>ROUND(H77/1.25,0)</f>
        <v>0</v>
      </c>
      <c r="H77" s="33">
        <v>0</v>
      </c>
      <c r="I77" s="34">
        <f>ROUND(J77/1.25/7.5345,0)</f>
        <v>0</v>
      </c>
      <c r="J77" s="33">
        <f>ROUND(H77/7.5345,2)</f>
        <v>0</v>
      </c>
      <c r="K77" s="20" t="s">
        <v>277</v>
      </c>
      <c r="L77" s="20"/>
    </row>
    <row r="78" spans="1:12" s="3" customFormat="1" ht="14.45" customHeight="1" x14ac:dyDescent="0.2">
      <c r="A78" s="19" t="s">
        <v>243</v>
      </c>
      <c r="B78" s="21">
        <v>32349</v>
      </c>
      <c r="C78" s="34"/>
      <c r="D78" s="19" t="s">
        <v>121</v>
      </c>
      <c r="E78" s="19"/>
      <c r="F78" s="19" t="s">
        <v>111</v>
      </c>
      <c r="G78" s="34">
        <f>ROUND(H78/1.25,0)</f>
        <v>21784</v>
      </c>
      <c r="H78" s="33">
        <v>27230</v>
      </c>
      <c r="I78" s="34">
        <f>ROUND(J78/1.25/7.5345,0)</f>
        <v>384</v>
      </c>
      <c r="J78" s="33">
        <f>ROUND(H78/7.5345,2)</f>
        <v>3614.04</v>
      </c>
      <c r="K78" s="20" t="s">
        <v>277</v>
      </c>
      <c r="L78" s="20"/>
    </row>
    <row r="79" spans="1:12" s="3" customFormat="1" ht="14.45" customHeight="1" x14ac:dyDescent="0.2">
      <c r="A79" s="41" t="s">
        <v>77</v>
      </c>
      <c r="B79" s="39">
        <v>3235</v>
      </c>
      <c r="C79" s="40">
        <f>H79</f>
        <v>0</v>
      </c>
      <c r="D79" s="41" t="s">
        <v>68</v>
      </c>
      <c r="E79" s="41"/>
      <c r="F79" s="19"/>
      <c r="G79" s="40">
        <f>SUM(G80:G80)</f>
        <v>0</v>
      </c>
      <c r="H79" s="40">
        <f>SUM(H80:H80)</f>
        <v>0</v>
      </c>
      <c r="I79" s="40">
        <f>SUM(I80:I80)</f>
        <v>0</v>
      </c>
      <c r="J79" s="40">
        <f>SUM(J80:J80)</f>
        <v>0</v>
      </c>
      <c r="K79" s="42"/>
      <c r="L79" s="20"/>
    </row>
    <row r="80" spans="1:12" s="3" customFormat="1" ht="14.45" customHeight="1" x14ac:dyDescent="0.2">
      <c r="A80" s="19" t="s">
        <v>28</v>
      </c>
      <c r="B80" s="19">
        <v>32359</v>
      </c>
      <c r="C80" s="33"/>
      <c r="D80" s="19" t="s">
        <v>30</v>
      </c>
      <c r="E80" s="19"/>
      <c r="F80" s="19" t="s">
        <v>111</v>
      </c>
      <c r="G80" s="34">
        <f>ROUND(H80/1.25,0)</f>
        <v>0</v>
      </c>
      <c r="H80" s="33">
        <v>0</v>
      </c>
      <c r="I80" s="34">
        <f>ROUND(J80/1.25/7.5345,0)</f>
        <v>0</v>
      </c>
      <c r="J80" s="33">
        <f>ROUND(H80/7.5345,2)</f>
        <v>0</v>
      </c>
      <c r="K80" s="20" t="s">
        <v>277</v>
      </c>
      <c r="L80" s="20"/>
    </row>
    <row r="81" spans="1:12" s="3" customFormat="1" ht="14.45" customHeight="1" x14ac:dyDescent="0.2">
      <c r="A81" s="41" t="s">
        <v>29</v>
      </c>
      <c r="B81" s="41">
        <v>3236</v>
      </c>
      <c r="C81" s="43">
        <f>H81</f>
        <v>13000</v>
      </c>
      <c r="D81" s="41" t="s">
        <v>106</v>
      </c>
      <c r="E81" s="41"/>
      <c r="F81" s="19"/>
      <c r="G81" s="40">
        <f>SUM(G82:G83)</f>
        <v>10400</v>
      </c>
      <c r="H81" s="40">
        <f>SUM(H82:H83)</f>
        <v>13000</v>
      </c>
      <c r="I81" s="40">
        <f>SUM(I82:I83)</f>
        <v>183</v>
      </c>
      <c r="J81" s="40">
        <f>SUM(J82:J83)</f>
        <v>1725.39</v>
      </c>
      <c r="K81" s="42"/>
      <c r="L81" s="20"/>
    </row>
    <row r="82" spans="1:12" s="3" customFormat="1" ht="14.45" customHeight="1" x14ac:dyDescent="0.2">
      <c r="A82" s="21" t="s">
        <v>31</v>
      </c>
      <c r="B82" s="21">
        <v>32361</v>
      </c>
      <c r="C82" s="34"/>
      <c r="D82" s="19" t="s">
        <v>230</v>
      </c>
      <c r="E82" s="19"/>
      <c r="F82" s="19" t="s">
        <v>111</v>
      </c>
      <c r="G82" s="34">
        <f>ROUND(H82/1.25,0)</f>
        <v>9600</v>
      </c>
      <c r="H82" s="33">
        <v>12000</v>
      </c>
      <c r="I82" s="34">
        <f>ROUND(J82/1.25/7.5345,0)</f>
        <v>169</v>
      </c>
      <c r="J82" s="33">
        <f>ROUND(H82/7.5345,2)</f>
        <v>1592.67</v>
      </c>
      <c r="K82" s="20" t="s">
        <v>277</v>
      </c>
      <c r="L82" s="20"/>
    </row>
    <row r="83" spans="1:12" s="3" customFormat="1" ht="14.45" customHeight="1" x14ac:dyDescent="0.2">
      <c r="A83" s="23" t="s">
        <v>244</v>
      </c>
      <c r="B83" s="21">
        <v>32369</v>
      </c>
      <c r="C83" s="34"/>
      <c r="D83" s="19" t="s">
        <v>271</v>
      </c>
      <c r="E83" s="19"/>
      <c r="F83" s="19" t="s">
        <v>111</v>
      </c>
      <c r="G83" s="34">
        <f>ROUND(H83/1.25,0)</f>
        <v>800</v>
      </c>
      <c r="H83" s="33">
        <v>1000</v>
      </c>
      <c r="I83" s="34">
        <f>ROUND(J83/1.25/7.5345,0)</f>
        <v>14</v>
      </c>
      <c r="J83" s="33">
        <f>ROUND(H83/7.5345,2)</f>
        <v>132.72</v>
      </c>
      <c r="K83" s="20" t="s">
        <v>277</v>
      </c>
      <c r="L83" s="20"/>
    </row>
    <row r="84" spans="1:12" s="3" customFormat="1" ht="14.45" customHeight="1" x14ac:dyDescent="0.2">
      <c r="A84" s="41" t="s">
        <v>82</v>
      </c>
      <c r="B84" s="39">
        <v>3237</v>
      </c>
      <c r="C84" s="40">
        <f>H84</f>
        <v>600</v>
      </c>
      <c r="D84" s="41" t="s">
        <v>70</v>
      </c>
      <c r="E84" s="41"/>
      <c r="F84" s="19"/>
      <c r="G84" s="40">
        <f>SUM(G85:G86)</f>
        <v>480</v>
      </c>
      <c r="H84" s="40">
        <f>SUM(H85:H86)</f>
        <v>600</v>
      </c>
      <c r="I84" s="40">
        <f>SUM(I85:I86)</f>
        <v>8</v>
      </c>
      <c r="J84" s="40">
        <f>SUM(J85:J86)</f>
        <v>79.63</v>
      </c>
      <c r="K84" s="42"/>
      <c r="L84" s="20"/>
    </row>
    <row r="85" spans="1:12" s="3" customFormat="1" ht="14.45" customHeight="1" x14ac:dyDescent="0.2">
      <c r="A85" s="19" t="s">
        <v>32</v>
      </c>
      <c r="B85" s="21">
        <v>32372</v>
      </c>
      <c r="C85" s="34"/>
      <c r="D85" s="19" t="s">
        <v>34</v>
      </c>
      <c r="E85" s="19"/>
      <c r="F85" s="19" t="s">
        <v>111</v>
      </c>
      <c r="G85" s="34">
        <f>ROUND(H85/1.25,0)</f>
        <v>0</v>
      </c>
      <c r="H85" s="33">
        <v>0</v>
      </c>
      <c r="I85" s="34">
        <f>ROUND(J85/1.25/7.5345,0)</f>
        <v>0</v>
      </c>
      <c r="J85" s="33">
        <f>ROUND(H85/7.5345,2)</f>
        <v>0</v>
      </c>
      <c r="K85" s="20" t="s">
        <v>277</v>
      </c>
      <c r="L85" s="20"/>
    </row>
    <row r="86" spans="1:12" s="3" customFormat="1" ht="14.45" customHeight="1" x14ac:dyDescent="0.2">
      <c r="A86" s="19" t="s">
        <v>124</v>
      </c>
      <c r="B86" s="21">
        <v>32379</v>
      </c>
      <c r="C86" s="34"/>
      <c r="D86" s="19" t="s">
        <v>123</v>
      </c>
      <c r="E86" s="19"/>
      <c r="F86" s="19" t="s">
        <v>111</v>
      </c>
      <c r="G86" s="34">
        <f>ROUND(H86/1.25,0)</f>
        <v>480</v>
      </c>
      <c r="H86" s="33">
        <v>600</v>
      </c>
      <c r="I86" s="34">
        <f>ROUND(J86/1.25/7.5345,0)</f>
        <v>8</v>
      </c>
      <c r="J86" s="33">
        <f>ROUND(H86/7.5345,2)</f>
        <v>79.63</v>
      </c>
      <c r="K86" s="20" t="s">
        <v>277</v>
      </c>
      <c r="L86" s="20"/>
    </row>
    <row r="87" spans="1:12" s="3" customFormat="1" ht="14.45" customHeight="1" x14ac:dyDescent="0.2">
      <c r="A87" s="41" t="s">
        <v>83</v>
      </c>
      <c r="B87" s="39">
        <v>3238</v>
      </c>
      <c r="C87" s="40">
        <f>H87</f>
        <v>14261</v>
      </c>
      <c r="D87" s="41" t="s">
        <v>72</v>
      </c>
      <c r="E87" s="41"/>
      <c r="F87" s="19"/>
      <c r="G87" s="40">
        <f>SUM(G88:G88)</f>
        <v>11409</v>
      </c>
      <c r="H87" s="40">
        <f>SUM(H88:H88)</f>
        <v>14261</v>
      </c>
      <c r="I87" s="40">
        <f>SUM(I88:I88)</f>
        <v>201</v>
      </c>
      <c r="J87" s="40">
        <f>SUM(J88:J88)</f>
        <v>1892.76</v>
      </c>
      <c r="K87" s="42"/>
      <c r="L87" s="20"/>
    </row>
    <row r="88" spans="1:12" s="3" customFormat="1" ht="14.45" customHeight="1" x14ac:dyDescent="0.2">
      <c r="A88" s="21" t="s">
        <v>33</v>
      </c>
      <c r="B88" s="21">
        <v>32389</v>
      </c>
      <c r="C88" s="34"/>
      <c r="D88" s="21" t="s">
        <v>37</v>
      </c>
      <c r="E88" s="21"/>
      <c r="F88" s="19" t="s">
        <v>111</v>
      </c>
      <c r="G88" s="34">
        <f>ROUND(H88/1.25,0)</f>
        <v>11409</v>
      </c>
      <c r="H88" s="33">
        <v>14261</v>
      </c>
      <c r="I88" s="34">
        <f>ROUND(J88/1.25/7.5345,0)</f>
        <v>201</v>
      </c>
      <c r="J88" s="33">
        <f>ROUND(H88/7.5345,2)</f>
        <v>1892.76</v>
      </c>
      <c r="K88" s="20" t="s">
        <v>277</v>
      </c>
      <c r="L88" s="20"/>
    </row>
    <row r="89" spans="1:12" s="3" customFormat="1" ht="14.45" customHeight="1" x14ac:dyDescent="0.2">
      <c r="A89" s="39" t="s">
        <v>84</v>
      </c>
      <c r="B89" s="39">
        <v>3239</v>
      </c>
      <c r="C89" s="40">
        <f>H89</f>
        <v>1500</v>
      </c>
      <c r="D89" s="39" t="s">
        <v>74</v>
      </c>
      <c r="E89" s="39"/>
      <c r="F89" s="19"/>
      <c r="G89" s="40">
        <f>SUM(G90:G92)</f>
        <v>1200</v>
      </c>
      <c r="H89" s="40">
        <f>SUM(H90:H92)</f>
        <v>1500</v>
      </c>
      <c r="I89" s="40">
        <f>SUM(I90:I92)</f>
        <v>21</v>
      </c>
      <c r="J89" s="40">
        <f>SUM(J90:J92)</f>
        <v>199.09</v>
      </c>
      <c r="K89" s="42"/>
      <c r="L89" s="20"/>
    </row>
    <row r="90" spans="1:12" s="3" customFormat="1" ht="14.45" customHeight="1" x14ac:dyDescent="0.2">
      <c r="A90" s="19" t="s">
        <v>35</v>
      </c>
      <c r="B90" s="19">
        <v>32391</v>
      </c>
      <c r="C90" s="33"/>
      <c r="D90" s="19" t="s">
        <v>39</v>
      </c>
      <c r="E90" s="19"/>
      <c r="F90" s="19" t="s">
        <v>111</v>
      </c>
      <c r="G90" s="34">
        <f>ROUND(H90/1.25,0)</f>
        <v>120</v>
      </c>
      <c r="H90" s="33">
        <v>150</v>
      </c>
      <c r="I90" s="34">
        <f>ROUND(J90/1.25/7.5345,0)</f>
        <v>2</v>
      </c>
      <c r="J90" s="33">
        <f>ROUND(H90/7.5345,2)</f>
        <v>19.91</v>
      </c>
      <c r="K90" s="20" t="s">
        <v>277</v>
      </c>
      <c r="L90" s="20"/>
    </row>
    <row r="91" spans="1:12" s="3" customFormat="1" ht="14.45" customHeight="1" x14ac:dyDescent="0.2">
      <c r="A91" s="19" t="s">
        <v>245</v>
      </c>
      <c r="B91" s="19">
        <v>32394</v>
      </c>
      <c r="C91" s="33"/>
      <c r="D91" s="19" t="s">
        <v>200</v>
      </c>
      <c r="E91" s="19"/>
      <c r="F91" s="19" t="s">
        <v>111</v>
      </c>
      <c r="G91" s="34">
        <f>ROUND(H91/1.25,0)</f>
        <v>960</v>
      </c>
      <c r="H91" s="33">
        <v>1200</v>
      </c>
      <c r="I91" s="34">
        <f>ROUND(J91/1.25/7.5345,0)</f>
        <v>17</v>
      </c>
      <c r="J91" s="33">
        <f>ROUND(H91/7.5345,2)</f>
        <v>159.27000000000001</v>
      </c>
      <c r="K91" s="20" t="s">
        <v>277</v>
      </c>
      <c r="L91" s="20"/>
    </row>
    <row r="92" spans="1:12" s="3" customFormat="1" ht="14.45" customHeight="1" x14ac:dyDescent="0.2">
      <c r="A92" s="21" t="s">
        <v>246</v>
      </c>
      <c r="B92" s="21">
        <v>32399</v>
      </c>
      <c r="C92" s="34"/>
      <c r="D92" s="19" t="s">
        <v>41</v>
      </c>
      <c r="E92" s="19"/>
      <c r="F92" s="19" t="s">
        <v>111</v>
      </c>
      <c r="G92" s="34">
        <f>ROUND(H92/1.25,0)</f>
        <v>120</v>
      </c>
      <c r="H92" s="33">
        <v>150</v>
      </c>
      <c r="I92" s="34">
        <f>ROUND(J92/1.25/7.5345,0)</f>
        <v>2</v>
      </c>
      <c r="J92" s="33">
        <f>ROUND(H92/7.5345,2)</f>
        <v>19.91</v>
      </c>
      <c r="K92" s="20" t="s">
        <v>277</v>
      </c>
      <c r="L92" s="20"/>
    </row>
    <row r="93" spans="1:12" s="3" customFormat="1" ht="14.45" customHeight="1" x14ac:dyDescent="0.2">
      <c r="A93" s="39"/>
      <c r="B93" s="39">
        <v>324</v>
      </c>
      <c r="C93" s="40">
        <f>H93</f>
        <v>0</v>
      </c>
      <c r="D93" s="41" t="s">
        <v>76</v>
      </c>
      <c r="E93" s="41"/>
      <c r="F93" s="19"/>
      <c r="G93" s="40">
        <f>G94</f>
        <v>0</v>
      </c>
      <c r="H93" s="40">
        <f>H94</f>
        <v>0</v>
      </c>
      <c r="I93" s="40">
        <f>I94</f>
        <v>0</v>
      </c>
      <c r="J93" s="40">
        <f>J94</f>
        <v>0</v>
      </c>
      <c r="K93" s="42"/>
      <c r="L93" s="20"/>
    </row>
    <row r="94" spans="1:12" s="3" customFormat="1" ht="14.45" customHeight="1" x14ac:dyDescent="0.2">
      <c r="A94" s="39" t="s">
        <v>85</v>
      </c>
      <c r="B94" s="39">
        <v>3241</v>
      </c>
      <c r="C94" s="40">
        <f>H94</f>
        <v>0</v>
      </c>
      <c r="D94" s="41" t="s">
        <v>201</v>
      </c>
      <c r="E94" s="41"/>
      <c r="F94" s="19"/>
      <c r="G94" s="40">
        <f>SUM(G95:G95)</f>
        <v>0</v>
      </c>
      <c r="H94" s="40">
        <f>SUM(H95:H95)</f>
        <v>0</v>
      </c>
      <c r="I94" s="40">
        <f>SUM(I95:I95)</f>
        <v>0</v>
      </c>
      <c r="J94" s="40">
        <f>SUM(J95:J95)</f>
        <v>0</v>
      </c>
      <c r="K94" s="42"/>
      <c r="L94" s="20"/>
    </row>
    <row r="95" spans="1:12" s="3" customFormat="1" ht="14.45" customHeight="1" x14ac:dyDescent="0.2">
      <c r="A95" s="21" t="s">
        <v>36</v>
      </c>
      <c r="B95" s="21">
        <v>32412</v>
      </c>
      <c r="C95" s="34"/>
      <c r="D95" s="19" t="s">
        <v>202</v>
      </c>
      <c r="E95" s="19"/>
      <c r="F95" s="19" t="s">
        <v>111</v>
      </c>
      <c r="G95" s="34">
        <f>ROUND(H95/1.25,0)</f>
        <v>0</v>
      </c>
      <c r="H95" s="33">
        <v>0</v>
      </c>
      <c r="I95" s="34">
        <f>ROUND(J95/1.25/7.5345,0)</f>
        <v>0</v>
      </c>
      <c r="J95" s="33">
        <f>ROUND(H95/7.5345,2)</f>
        <v>0</v>
      </c>
      <c r="K95" s="20" t="s">
        <v>277</v>
      </c>
      <c r="L95" s="20"/>
    </row>
    <row r="96" spans="1:12" s="3" customFormat="1" ht="14.45" customHeight="1" x14ac:dyDescent="0.2">
      <c r="A96" s="39"/>
      <c r="B96" s="39">
        <v>329</v>
      </c>
      <c r="C96" s="40">
        <f>H96</f>
        <v>75273.490000000005</v>
      </c>
      <c r="D96" s="41" t="s">
        <v>76</v>
      </c>
      <c r="E96" s="41"/>
      <c r="F96" s="19"/>
      <c r="G96" s="40">
        <f>G97+G99+G101</f>
        <v>60218</v>
      </c>
      <c r="H96" s="40">
        <f>H97+H99+H101</f>
        <v>75273.490000000005</v>
      </c>
      <c r="I96" s="40">
        <f>I97+I99+I101</f>
        <v>1060</v>
      </c>
      <c r="J96" s="40">
        <f>J97+J99+J101</f>
        <v>9990.51</v>
      </c>
      <c r="K96" s="42"/>
      <c r="L96" s="20"/>
    </row>
    <row r="97" spans="1:12" s="3" customFormat="1" ht="14.45" customHeight="1" x14ac:dyDescent="0.2">
      <c r="A97" s="39" t="s">
        <v>96</v>
      </c>
      <c r="B97" s="39">
        <v>3292</v>
      </c>
      <c r="C97" s="40">
        <f>H97</f>
        <v>0</v>
      </c>
      <c r="D97" s="41" t="s">
        <v>203</v>
      </c>
      <c r="E97" s="41"/>
      <c r="F97" s="19"/>
      <c r="G97" s="40">
        <f>SUM(G98:G98)</f>
        <v>0</v>
      </c>
      <c r="H97" s="40">
        <f>SUM(H98:H98)</f>
        <v>0</v>
      </c>
      <c r="I97" s="40">
        <f>SUM(I98:I98)</f>
        <v>0</v>
      </c>
      <c r="J97" s="40">
        <f>SUM(J98:J98)</f>
        <v>0</v>
      </c>
      <c r="K97" s="42"/>
      <c r="L97" s="20"/>
    </row>
    <row r="98" spans="1:12" s="3" customFormat="1" ht="14.45" customHeight="1" x14ac:dyDescent="0.2">
      <c r="A98" s="21" t="s">
        <v>38</v>
      </c>
      <c r="B98" s="21">
        <v>32923</v>
      </c>
      <c r="C98" s="34"/>
      <c r="D98" s="19" t="s">
        <v>204</v>
      </c>
      <c r="E98" s="19"/>
      <c r="F98" s="19" t="s">
        <v>111</v>
      </c>
      <c r="G98" s="34">
        <f>ROUND(H98/1.25,0)</f>
        <v>0</v>
      </c>
      <c r="H98" s="33">
        <v>0</v>
      </c>
      <c r="I98" s="34">
        <f>ROUND(J98/1.25/7.5345,0)</f>
        <v>0</v>
      </c>
      <c r="J98" s="33">
        <f>ROUND(H98/7.5345,2)</f>
        <v>0</v>
      </c>
      <c r="K98" s="20" t="s">
        <v>277</v>
      </c>
      <c r="L98" s="20"/>
    </row>
    <row r="99" spans="1:12" s="3" customFormat="1" ht="14.45" customHeight="1" x14ac:dyDescent="0.2">
      <c r="A99" s="39" t="s">
        <v>97</v>
      </c>
      <c r="B99" s="39">
        <v>3293</v>
      </c>
      <c r="C99" s="40">
        <f>H99</f>
        <v>11040</v>
      </c>
      <c r="D99" s="41" t="s">
        <v>42</v>
      </c>
      <c r="E99" s="41"/>
      <c r="F99" s="19"/>
      <c r="G99" s="40">
        <f>SUM(G100:G100)</f>
        <v>8832</v>
      </c>
      <c r="H99" s="40">
        <f>SUM(H100:H100)</f>
        <v>11040</v>
      </c>
      <c r="I99" s="40">
        <f>SUM(I100:I100)</f>
        <v>156</v>
      </c>
      <c r="J99" s="40">
        <f>SUM(J100:J100)</f>
        <v>1465.26</v>
      </c>
      <c r="K99" s="42"/>
      <c r="L99" s="20"/>
    </row>
    <row r="100" spans="1:12" s="3" customFormat="1" ht="14.45" customHeight="1" x14ac:dyDescent="0.2">
      <c r="A100" s="21" t="s">
        <v>40</v>
      </c>
      <c r="B100" s="21">
        <v>32931</v>
      </c>
      <c r="C100" s="34"/>
      <c r="D100" s="19" t="s">
        <v>42</v>
      </c>
      <c r="E100" s="19"/>
      <c r="F100" s="19" t="s">
        <v>111</v>
      </c>
      <c r="G100" s="34">
        <f>ROUND(H100/1.25,0)</f>
        <v>8832</v>
      </c>
      <c r="H100" s="33">
        <v>11040</v>
      </c>
      <c r="I100" s="34">
        <f>ROUND(J100/1.25/7.5345,0)</f>
        <v>156</v>
      </c>
      <c r="J100" s="33">
        <f>ROUND(H100/7.5345,2)</f>
        <v>1465.26</v>
      </c>
      <c r="K100" s="20" t="s">
        <v>277</v>
      </c>
      <c r="L100" s="20"/>
    </row>
    <row r="101" spans="1:12" s="3" customFormat="1" ht="14.45" customHeight="1" x14ac:dyDescent="0.2">
      <c r="A101" s="39" t="s">
        <v>125</v>
      </c>
      <c r="B101" s="39">
        <v>3299</v>
      </c>
      <c r="C101" s="40">
        <f>H101</f>
        <v>64233.490000000005</v>
      </c>
      <c r="D101" s="41" t="s">
        <v>78</v>
      </c>
      <c r="E101" s="41"/>
      <c r="F101" s="19"/>
      <c r="G101" s="40">
        <f>SUM(G102:G107)</f>
        <v>51386</v>
      </c>
      <c r="H101" s="40">
        <f>SUM(H102:H107)</f>
        <v>64233.490000000005</v>
      </c>
      <c r="I101" s="40">
        <f>SUM(I102:I107)</f>
        <v>904</v>
      </c>
      <c r="J101" s="40">
        <f>SUM(J102:J107)</f>
        <v>8525.25</v>
      </c>
      <c r="K101" s="42"/>
      <c r="L101" s="20"/>
    </row>
    <row r="102" spans="1:12" s="3" customFormat="1" ht="14.45" customHeight="1" x14ac:dyDescent="0.2">
      <c r="A102" s="21" t="s">
        <v>126</v>
      </c>
      <c r="B102" s="21">
        <v>32941</v>
      </c>
      <c r="C102" s="34"/>
      <c r="D102" s="19" t="s">
        <v>183</v>
      </c>
      <c r="E102" s="19"/>
      <c r="F102" s="19" t="s">
        <v>111</v>
      </c>
      <c r="G102" s="34">
        <f t="shared" ref="G102:G107" si="8">ROUND(H102/1.25,0)</f>
        <v>80</v>
      </c>
      <c r="H102" s="33">
        <v>100</v>
      </c>
      <c r="I102" s="34">
        <f t="shared" ref="I102:I107" si="9">ROUND(J102/1.25/7.5345,0)</f>
        <v>1</v>
      </c>
      <c r="J102" s="33">
        <f t="shared" ref="J102:J107" si="10">ROUND(H102/7.5345,2)</f>
        <v>13.27</v>
      </c>
      <c r="K102" s="20" t="s">
        <v>277</v>
      </c>
      <c r="L102" s="20"/>
    </row>
    <row r="103" spans="1:12" s="3" customFormat="1" ht="14.45" customHeight="1" x14ac:dyDescent="0.2">
      <c r="A103" s="21" t="s">
        <v>247</v>
      </c>
      <c r="B103" s="21">
        <v>32952</v>
      </c>
      <c r="C103" s="34"/>
      <c r="D103" s="19" t="s">
        <v>262</v>
      </c>
      <c r="E103" s="19"/>
      <c r="F103" s="19" t="s">
        <v>111</v>
      </c>
      <c r="G103" s="34">
        <f t="shared" si="8"/>
        <v>1080</v>
      </c>
      <c r="H103" s="33">
        <v>1350</v>
      </c>
      <c r="I103" s="34">
        <f t="shared" si="9"/>
        <v>19</v>
      </c>
      <c r="J103" s="33">
        <f t="shared" si="10"/>
        <v>179.18</v>
      </c>
      <c r="K103" s="20" t="s">
        <v>277</v>
      </c>
      <c r="L103" s="20"/>
    </row>
    <row r="104" spans="1:12" s="3" customFormat="1" ht="14.45" customHeight="1" x14ac:dyDescent="0.2">
      <c r="A104" s="21" t="s">
        <v>248</v>
      </c>
      <c r="B104" s="21">
        <v>32955</v>
      </c>
      <c r="C104" s="34"/>
      <c r="D104" s="19" t="s">
        <v>184</v>
      </c>
      <c r="E104" s="19"/>
      <c r="F104" s="19" t="s">
        <v>111</v>
      </c>
      <c r="G104" s="34">
        <f t="shared" si="8"/>
        <v>19200</v>
      </c>
      <c r="H104" s="33">
        <v>24000</v>
      </c>
      <c r="I104" s="34">
        <f t="shared" si="9"/>
        <v>338</v>
      </c>
      <c r="J104" s="33">
        <f t="shared" si="10"/>
        <v>3185.35</v>
      </c>
      <c r="K104" s="20" t="s">
        <v>277</v>
      </c>
      <c r="L104" s="20"/>
    </row>
    <row r="105" spans="1:12" s="3" customFormat="1" ht="14.45" customHeight="1" x14ac:dyDescent="0.2">
      <c r="A105" s="21" t="s">
        <v>249</v>
      </c>
      <c r="B105" s="21">
        <v>32961</v>
      </c>
      <c r="C105" s="34"/>
      <c r="D105" s="19" t="s">
        <v>264</v>
      </c>
      <c r="E105" s="19"/>
      <c r="F105" s="19" t="s">
        <v>111</v>
      </c>
      <c r="G105" s="34">
        <f t="shared" si="8"/>
        <v>3937</v>
      </c>
      <c r="H105" s="33">
        <v>4921.87</v>
      </c>
      <c r="I105" s="34">
        <f t="shared" si="9"/>
        <v>69</v>
      </c>
      <c r="J105" s="33">
        <f t="shared" si="10"/>
        <v>653.24</v>
      </c>
      <c r="K105" s="20" t="s">
        <v>277</v>
      </c>
      <c r="L105" s="20"/>
    </row>
    <row r="106" spans="1:12" s="3" customFormat="1" ht="14.45" customHeight="1" x14ac:dyDescent="0.2">
      <c r="A106" s="21" t="s">
        <v>261</v>
      </c>
      <c r="B106" s="21">
        <v>32999</v>
      </c>
      <c r="C106" s="34"/>
      <c r="D106" s="19" t="s">
        <v>139</v>
      </c>
      <c r="E106" s="19"/>
      <c r="F106" s="19" t="s">
        <v>111</v>
      </c>
      <c r="G106" s="34">
        <f t="shared" si="8"/>
        <v>27089</v>
      </c>
      <c r="H106" s="33">
        <v>33861.620000000003</v>
      </c>
      <c r="I106" s="34">
        <f t="shared" si="9"/>
        <v>477</v>
      </c>
      <c r="J106" s="33">
        <f t="shared" si="10"/>
        <v>4494.21</v>
      </c>
      <c r="K106" s="20" t="s">
        <v>277</v>
      </c>
      <c r="L106" s="20"/>
    </row>
    <row r="107" spans="1:12" s="3" customFormat="1" ht="14.45" customHeight="1" x14ac:dyDescent="0.2">
      <c r="A107" s="21" t="s">
        <v>263</v>
      </c>
      <c r="B107" s="21"/>
      <c r="C107" s="34"/>
      <c r="D107" s="50" t="s">
        <v>273</v>
      </c>
      <c r="E107" s="19"/>
      <c r="F107" s="19" t="s">
        <v>111</v>
      </c>
      <c r="G107" s="34">
        <f t="shared" si="8"/>
        <v>0</v>
      </c>
      <c r="H107" s="33">
        <v>0</v>
      </c>
      <c r="I107" s="34">
        <f t="shared" si="9"/>
        <v>0</v>
      </c>
      <c r="J107" s="33">
        <f t="shared" si="10"/>
        <v>0</v>
      </c>
      <c r="K107" s="20" t="s">
        <v>277</v>
      </c>
      <c r="L107" s="20"/>
    </row>
    <row r="108" spans="1:12" s="3" customFormat="1" ht="14.45" customHeight="1" x14ac:dyDescent="0.2">
      <c r="A108" s="27"/>
      <c r="B108" s="27">
        <v>34</v>
      </c>
      <c r="C108" s="35">
        <f>H108</f>
        <v>7894.0599999999995</v>
      </c>
      <c r="D108" s="16" t="s">
        <v>79</v>
      </c>
      <c r="E108" s="16"/>
      <c r="F108" s="15"/>
      <c r="G108" s="35">
        <f t="shared" ref="G108:J109" si="11">G109</f>
        <v>6316</v>
      </c>
      <c r="H108" s="35">
        <f t="shared" si="11"/>
        <v>7894.0599999999995</v>
      </c>
      <c r="I108" s="35">
        <f t="shared" si="11"/>
        <v>110</v>
      </c>
      <c r="J108" s="35">
        <f t="shared" si="11"/>
        <v>1047.72</v>
      </c>
      <c r="K108" s="28"/>
      <c r="L108" s="18"/>
    </row>
    <row r="109" spans="1:12" s="3" customFormat="1" ht="14.45" customHeight="1" x14ac:dyDescent="0.2">
      <c r="A109" s="39"/>
      <c r="B109" s="39">
        <v>343</v>
      </c>
      <c r="C109" s="40">
        <f>H109</f>
        <v>7894.0599999999995</v>
      </c>
      <c r="D109" s="41" t="s">
        <v>80</v>
      </c>
      <c r="E109" s="41"/>
      <c r="F109" s="19"/>
      <c r="G109" s="40">
        <f t="shared" si="11"/>
        <v>6316</v>
      </c>
      <c r="H109" s="40">
        <f t="shared" si="11"/>
        <v>7894.0599999999995</v>
      </c>
      <c r="I109" s="40">
        <f t="shared" si="11"/>
        <v>110</v>
      </c>
      <c r="J109" s="40">
        <f t="shared" si="11"/>
        <v>1047.72</v>
      </c>
      <c r="K109" s="42"/>
      <c r="L109" s="20"/>
    </row>
    <row r="110" spans="1:12" s="3" customFormat="1" ht="14.45" customHeight="1" x14ac:dyDescent="0.2">
      <c r="A110" s="39" t="s">
        <v>143</v>
      </c>
      <c r="B110" s="39">
        <v>3431</v>
      </c>
      <c r="C110" s="40">
        <f>H110</f>
        <v>7894.0599999999995</v>
      </c>
      <c r="D110" s="41" t="s">
        <v>43</v>
      </c>
      <c r="E110" s="41"/>
      <c r="F110" s="19"/>
      <c r="G110" s="40">
        <f>SUM(G111:G116)</f>
        <v>6316</v>
      </c>
      <c r="H110" s="40">
        <f>SUM(H111:H116)</f>
        <v>7894.0599999999995</v>
      </c>
      <c r="I110" s="40">
        <f>SUM(I111:I116)</f>
        <v>110</v>
      </c>
      <c r="J110" s="40">
        <f>SUM(J111:J116)</f>
        <v>1047.72</v>
      </c>
      <c r="K110" s="42"/>
      <c r="L110" s="20"/>
    </row>
    <row r="111" spans="1:12" s="3" customFormat="1" ht="14.45" customHeight="1" x14ac:dyDescent="0.2">
      <c r="A111" s="21" t="s">
        <v>147</v>
      </c>
      <c r="B111" s="21">
        <v>34311</v>
      </c>
      <c r="C111" s="34"/>
      <c r="D111" s="19" t="s">
        <v>127</v>
      </c>
      <c r="E111" s="19"/>
      <c r="F111" s="19" t="s">
        <v>111</v>
      </c>
      <c r="G111" s="34">
        <f t="shared" ref="G111:G116" si="12">ROUND(H111/1.25,0)</f>
        <v>0</v>
      </c>
      <c r="H111" s="33">
        <v>0</v>
      </c>
      <c r="I111" s="34">
        <f t="shared" ref="I111:I116" si="13">ROUND(J111/1.25/7.5345,0)</f>
        <v>0</v>
      </c>
      <c r="J111" s="33">
        <f t="shared" ref="J111:J116" si="14">ROUND(H111/7.5345,2)</f>
        <v>0</v>
      </c>
      <c r="K111" s="20" t="s">
        <v>277</v>
      </c>
      <c r="L111" s="20"/>
    </row>
    <row r="112" spans="1:12" s="3" customFormat="1" ht="14.45" customHeight="1" x14ac:dyDescent="0.2">
      <c r="A112" s="21" t="s">
        <v>250</v>
      </c>
      <c r="B112" s="21">
        <v>34312</v>
      </c>
      <c r="C112" s="34"/>
      <c r="D112" s="19" t="s">
        <v>130</v>
      </c>
      <c r="E112" s="19"/>
      <c r="F112" s="19" t="s">
        <v>111</v>
      </c>
      <c r="G112" s="34">
        <f t="shared" si="12"/>
        <v>3200</v>
      </c>
      <c r="H112" s="33">
        <v>4000</v>
      </c>
      <c r="I112" s="34">
        <f t="shared" si="13"/>
        <v>56</v>
      </c>
      <c r="J112" s="33">
        <f t="shared" si="14"/>
        <v>530.89</v>
      </c>
      <c r="K112" s="20" t="s">
        <v>277</v>
      </c>
      <c r="L112" s="20"/>
    </row>
    <row r="113" spans="1:12" s="3" customFormat="1" ht="14.45" customHeight="1" x14ac:dyDescent="0.2">
      <c r="A113" s="21" t="s">
        <v>251</v>
      </c>
      <c r="B113" s="21">
        <v>34331</v>
      </c>
      <c r="C113" s="34"/>
      <c r="D113" s="19" t="s">
        <v>265</v>
      </c>
      <c r="E113" s="19"/>
      <c r="F113" s="19" t="s">
        <v>111</v>
      </c>
      <c r="G113" s="34">
        <f t="shared" si="12"/>
        <v>70</v>
      </c>
      <c r="H113" s="33">
        <v>87.43</v>
      </c>
      <c r="I113" s="34">
        <f t="shared" si="13"/>
        <v>1</v>
      </c>
      <c r="J113" s="33">
        <f t="shared" si="14"/>
        <v>11.6</v>
      </c>
      <c r="K113" s="20" t="s">
        <v>277</v>
      </c>
      <c r="L113" s="20"/>
    </row>
    <row r="114" spans="1:12" s="3" customFormat="1" ht="14.45" customHeight="1" x14ac:dyDescent="0.2">
      <c r="A114" s="21" t="s">
        <v>266</v>
      </c>
      <c r="B114" s="21">
        <v>34332</v>
      </c>
      <c r="C114" s="34"/>
      <c r="D114" s="19" t="s">
        <v>269</v>
      </c>
      <c r="E114" s="19"/>
      <c r="F114" s="19" t="s">
        <v>111</v>
      </c>
      <c r="G114" s="34">
        <f t="shared" si="12"/>
        <v>977</v>
      </c>
      <c r="H114" s="33">
        <v>1220.94</v>
      </c>
      <c r="I114" s="34">
        <f t="shared" si="13"/>
        <v>17</v>
      </c>
      <c r="J114" s="33">
        <f t="shared" si="14"/>
        <v>162.05000000000001</v>
      </c>
      <c r="K114" s="20" t="s">
        <v>277</v>
      </c>
      <c r="L114" s="20"/>
    </row>
    <row r="115" spans="1:12" s="3" customFormat="1" ht="14.45" customHeight="1" x14ac:dyDescent="0.2">
      <c r="A115" s="21" t="s">
        <v>267</v>
      </c>
      <c r="B115" s="21">
        <v>34339</v>
      </c>
      <c r="C115" s="34"/>
      <c r="D115" s="19" t="s">
        <v>270</v>
      </c>
      <c r="E115" s="19"/>
      <c r="F115" s="19" t="s">
        <v>111</v>
      </c>
      <c r="G115" s="34">
        <f t="shared" si="12"/>
        <v>1949</v>
      </c>
      <c r="H115" s="33">
        <v>2435.69</v>
      </c>
      <c r="I115" s="34">
        <f t="shared" si="13"/>
        <v>34</v>
      </c>
      <c r="J115" s="33">
        <f t="shared" si="14"/>
        <v>323.27</v>
      </c>
      <c r="K115" s="20" t="s">
        <v>277</v>
      </c>
      <c r="L115" s="20"/>
    </row>
    <row r="116" spans="1:12" s="3" customFormat="1" ht="14.45" customHeight="1" x14ac:dyDescent="0.2">
      <c r="A116" s="21" t="s">
        <v>268</v>
      </c>
      <c r="B116" s="21">
        <v>34349</v>
      </c>
      <c r="C116" s="34"/>
      <c r="D116" s="19" t="s">
        <v>128</v>
      </c>
      <c r="E116" s="19"/>
      <c r="F116" s="19" t="s">
        <v>111</v>
      </c>
      <c r="G116" s="34">
        <f t="shared" si="12"/>
        <v>120</v>
      </c>
      <c r="H116" s="33">
        <v>150</v>
      </c>
      <c r="I116" s="34">
        <f t="shared" si="13"/>
        <v>2</v>
      </c>
      <c r="J116" s="33">
        <f t="shared" si="14"/>
        <v>19.91</v>
      </c>
      <c r="K116" s="20" t="s">
        <v>277</v>
      </c>
      <c r="L116" s="20"/>
    </row>
    <row r="117" spans="1:12" s="3" customFormat="1" ht="14.45" customHeight="1" x14ac:dyDescent="0.2">
      <c r="A117" s="27"/>
      <c r="B117" s="27">
        <v>37</v>
      </c>
      <c r="C117" s="35">
        <f>H117</f>
        <v>0</v>
      </c>
      <c r="D117" s="16" t="s">
        <v>215</v>
      </c>
      <c r="E117" s="16"/>
      <c r="F117" s="15"/>
      <c r="G117" s="35">
        <f t="shared" ref="G117:J118" si="15">G118</f>
        <v>0</v>
      </c>
      <c r="H117" s="35">
        <f t="shared" si="15"/>
        <v>0</v>
      </c>
      <c r="I117" s="35">
        <f t="shared" si="15"/>
        <v>0</v>
      </c>
      <c r="J117" s="35">
        <f t="shared" si="15"/>
        <v>0</v>
      </c>
      <c r="K117" s="28"/>
      <c r="L117" s="18"/>
    </row>
    <row r="118" spans="1:12" s="3" customFormat="1" ht="14.45" customHeight="1" x14ac:dyDescent="0.2">
      <c r="A118" s="39"/>
      <c r="B118" s="39">
        <v>372</v>
      </c>
      <c r="C118" s="40">
        <f>H118</f>
        <v>0</v>
      </c>
      <c r="D118" s="41" t="s">
        <v>216</v>
      </c>
      <c r="E118" s="41"/>
      <c r="F118" s="19"/>
      <c r="G118" s="40">
        <f t="shared" si="15"/>
        <v>0</v>
      </c>
      <c r="H118" s="40">
        <f t="shared" si="15"/>
        <v>0</v>
      </c>
      <c r="I118" s="40">
        <f t="shared" si="15"/>
        <v>0</v>
      </c>
      <c r="J118" s="40">
        <f t="shared" si="15"/>
        <v>0</v>
      </c>
      <c r="K118" s="42"/>
      <c r="L118" s="20"/>
    </row>
    <row r="119" spans="1:12" s="3" customFormat="1" ht="14.45" customHeight="1" x14ac:dyDescent="0.2">
      <c r="A119" s="39" t="s">
        <v>148</v>
      </c>
      <c r="B119" s="39">
        <v>3722</v>
      </c>
      <c r="C119" s="40">
        <f>H119</f>
        <v>0</v>
      </c>
      <c r="D119" s="41" t="s">
        <v>217</v>
      </c>
      <c r="E119" s="41"/>
      <c r="F119" s="19"/>
      <c r="G119" s="40">
        <f>SUM(G120:G120)</f>
        <v>0</v>
      </c>
      <c r="H119" s="40">
        <f>SUM(H120:H120)</f>
        <v>0</v>
      </c>
      <c r="I119" s="40">
        <f>SUM(I120:I120)</f>
        <v>0</v>
      </c>
      <c r="J119" s="40">
        <f>SUM(J120:J120)</f>
        <v>0</v>
      </c>
      <c r="K119" s="42"/>
      <c r="L119" s="20"/>
    </row>
    <row r="120" spans="1:12" s="3" customFormat="1" ht="14.45" customHeight="1" x14ac:dyDescent="0.2">
      <c r="A120" s="21" t="s">
        <v>149</v>
      </c>
      <c r="B120" s="21">
        <v>37229</v>
      </c>
      <c r="C120" s="34"/>
      <c r="D120" s="19" t="s">
        <v>218</v>
      </c>
      <c r="E120" s="19"/>
      <c r="F120" s="19" t="s">
        <v>111</v>
      </c>
      <c r="G120" s="34">
        <f>ROUND(H120/1.25,0)</f>
        <v>0</v>
      </c>
      <c r="H120" s="33">
        <v>0</v>
      </c>
      <c r="I120" s="34">
        <f>ROUND(J120/1.25/7.5345,0)</f>
        <v>0</v>
      </c>
      <c r="J120" s="33">
        <f>ROUND(H120/7.5345,2)</f>
        <v>0</v>
      </c>
      <c r="K120" s="20" t="s">
        <v>277</v>
      </c>
      <c r="L120" s="20"/>
    </row>
    <row r="121" spans="1:12" s="3" customFormat="1" ht="14.45" customHeight="1" x14ac:dyDescent="0.2">
      <c r="A121" s="27"/>
      <c r="B121" s="27">
        <v>4</v>
      </c>
      <c r="C121" s="35">
        <f>H121</f>
        <v>172991</v>
      </c>
      <c r="D121" s="16" t="s">
        <v>164</v>
      </c>
      <c r="E121" s="16"/>
      <c r="F121" s="15"/>
      <c r="G121" s="35">
        <f>G122+G154</f>
        <v>138393</v>
      </c>
      <c r="H121" s="35">
        <f>H122+H154</f>
        <v>172991</v>
      </c>
      <c r="I121" s="35">
        <f>I122+I154</f>
        <v>3663</v>
      </c>
      <c r="J121" s="35">
        <f>J122+J154</f>
        <v>22959.85</v>
      </c>
      <c r="K121" s="28"/>
      <c r="L121" s="18"/>
    </row>
    <row r="122" spans="1:12" s="3" customFormat="1" ht="14.45" customHeight="1" x14ac:dyDescent="0.2">
      <c r="A122" s="27"/>
      <c r="B122" s="27" t="s">
        <v>212</v>
      </c>
      <c r="C122" s="35">
        <f>H122</f>
        <v>159680</v>
      </c>
      <c r="D122" s="16" t="s">
        <v>213</v>
      </c>
      <c r="E122" s="16"/>
      <c r="F122" s="15"/>
      <c r="G122" s="35">
        <f>G123+G126+G129+G148+G151</f>
        <v>127744</v>
      </c>
      <c r="H122" s="35">
        <f>H123+H126+H129+H148+H151</f>
        <v>159680</v>
      </c>
      <c r="I122" s="35">
        <f>I123+I126+I129+I148+I151</f>
        <v>2250</v>
      </c>
      <c r="J122" s="35">
        <f>J123+J126+J129+J148+J151</f>
        <v>21193.18</v>
      </c>
      <c r="K122" s="28"/>
      <c r="L122" s="18"/>
    </row>
    <row r="123" spans="1:12" s="3" customFormat="1" ht="14.45" customHeight="1" x14ac:dyDescent="0.2">
      <c r="A123" s="39"/>
      <c r="B123" s="39">
        <v>412</v>
      </c>
      <c r="C123" s="40">
        <f>H123</f>
        <v>2380</v>
      </c>
      <c r="D123" s="41" t="s">
        <v>210</v>
      </c>
      <c r="E123" s="41"/>
      <c r="F123" s="19"/>
      <c r="G123" s="40">
        <f t="shared" ref="G123:J124" si="16">G124</f>
        <v>1904</v>
      </c>
      <c r="H123" s="40">
        <f t="shared" si="16"/>
        <v>2380</v>
      </c>
      <c r="I123" s="40">
        <f t="shared" si="16"/>
        <v>34</v>
      </c>
      <c r="J123" s="40">
        <f t="shared" si="16"/>
        <v>315.88</v>
      </c>
      <c r="K123" s="42"/>
      <c r="L123" s="20"/>
    </row>
    <row r="124" spans="1:12" s="3" customFormat="1" ht="14.45" customHeight="1" x14ac:dyDescent="0.2">
      <c r="A124" s="39" t="s">
        <v>155</v>
      </c>
      <c r="B124" s="39">
        <v>4123</v>
      </c>
      <c r="C124" s="40">
        <f>H124</f>
        <v>2380</v>
      </c>
      <c r="D124" s="41" t="s">
        <v>211</v>
      </c>
      <c r="E124" s="41"/>
      <c r="F124" s="19"/>
      <c r="G124" s="40">
        <f t="shared" si="16"/>
        <v>1904</v>
      </c>
      <c r="H124" s="40">
        <f t="shared" si="16"/>
        <v>2380</v>
      </c>
      <c r="I124" s="40">
        <f t="shared" si="16"/>
        <v>34</v>
      </c>
      <c r="J124" s="40">
        <f t="shared" si="16"/>
        <v>315.88</v>
      </c>
      <c r="K124" s="42"/>
      <c r="L124" s="20"/>
    </row>
    <row r="125" spans="1:12" s="3" customFormat="1" ht="14.45" customHeight="1" x14ac:dyDescent="0.2">
      <c r="A125" s="21" t="s">
        <v>156</v>
      </c>
      <c r="B125" s="21">
        <v>41231</v>
      </c>
      <c r="C125" s="34"/>
      <c r="D125" s="19" t="s">
        <v>211</v>
      </c>
      <c r="E125" s="19"/>
      <c r="F125" s="19"/>
      <c r="G125" s="34">
        <f>ROUND(H125/1.25,0)</f>
        <v>1904</v>
      </c>
      <c r="H125" s="33">
        <v>2380</v>
      </c>
      <c r="I125" s="34">
        <f>ROUND(J125/1.25/7.5345,0)</f>
        <v>34</v>
      </c>
      <c r="J125" s="33">
        <f>ROUND(H125/7.5345,2)</f>
        <v>315.88</v>
      </c>
      <c r="K125" s="20" t="s">
        <v>277</v>
      </c>
      <c r="L125" s="20"/>
    </row>
    <row r="126" spans="1:12" s="3" customFormat="1" ht="14.45" customHeight="1" x14ac:dyDescent="0.2">
      <c r="A126" s="39"/>
      <c r="B126" s="39">
        <v>421</v>
      </c>
      <c r="C126" s="40">
        <f>H126</f>
        <v>0</v>
      </c>
      <c r="D126" s="41" t="s">
        <v>145</v>
      </c>
      <c r="E126" s="41"/>
      <c r="F126" s="19"/>
      <c r="G126" s="40">
        <f t="shared" ref="G126:J127" si="17">G127</f>
        <v>0</v>
      </c>
      <c r="H126" s="40">
        <f t="shared" si="17"/>
        <v>0</v>
      </c>
      <c r="I126" s="40">
        <f t="shared" si="17"/>
        <v>0</v>
      </c>
      <c r="J126" s="40">
        <f t="shared" si="17"/>
        <v>0</v>
      </c>
      <c r="K126" s="42"/>
      <c r="L126" s="20"/>
    </row>
    <row r="127" spans="1:12" s="3" customFormat="1" ht="14.45" customHeight="1" x14ac:dyDescent="0.2">
      <c r="A127" s="39" t="s">
        <v>162</v>
      </c>
      <c r="B127" s="39">
        <v>4212</v>
      </c>
      <c r="C127" s="40">
        <f>H127</f>
        <v>0</v>
      </c>
      <c r="D127" s="41" t="s">
        <v>227</v>
      </c>
      <c r="E127" s="41"/>
      <c r="F127" s="19"/>
      <c r="G127" s="40">
        <f t="shared" si="17"/>
        <v>0</v>
      </c>
      <c r="H127" s="40">
        <f t="shared" si="17"/>
        <v>0</v>
      </c>
      <c r="I127" s="40">
        <f t="shared" si="17"/>
        <v>0</v>
      </c>
      <c r="J127" s="40">
        <f t="shared" si="17"/>
        <v>0</v>
      </c>
      <c r="K127" s="42"/>
      <c r="L127" s="20"/>
    </row>
    <row r="128" spans="1:12" s="3" customFormat="1" ht="14.45" customHeight="1" x14ac:dyDescent="0.2">
      <c r="A128" s="21" t="s">
        <v>163</v>
      </c>
      <c r="B128" s="21">
        <v>42129</v>
      </c>
      <c r="C128" s="34"/>
      <c r="D128" s="19" t="s">
        <v>228</v>
      </c>
      <c r="E128" s="19"/>
      <c r="F128" s="19"/>
      <c r="G128" s="34">
        <f>ROUND(H128/1.25,0)</f>
        <v>0</v>
      </c>
      <c r="H128" s="33">
        <v>0</v>
      </c>
      <c r="I128" s="34">
        <f>ROUND(J128/1.25/7.5345,0)</f>
        <v>0</v>
      </c>
      <c r="J128" s="33">
        <f>ROUND(H128/7.5345,2)</f>
        <v>0</v>
      </c>
      <c r="K128" s="20" t="s">
        <v>277</v>
      </c>
      <c r="L128" s="20"/>
    </row>
    <row r="129" spans="1:12" s="3" customFormat="1" ht="14.45" customHeight="1" x14ac:dyDescent="0.2">
      <c r="A129" s="39"/>
      <c r="B129" s="39">
        <v>422</v>
      </c>
      <c r="C129" s="40">
        <f>H129</f>
        <v>155000</v>
      </c>
      <c r="D129" s="41" t="s">
        <v>107</v>
      </c>
      <c r="E129" s="41"/>
      <c r="F129" s="19"/>
      <c r="G129" s="40">
        <f>G130+G134+G137+G141+G144</f>
        <v>124000</v>
      </c>
      <c r="H129" s="40">
        <f>H130+H134+H137+H141+H144</f>
        <v>155000</v>
      </c>
      <c r="I129" s="40">
        <f>I130+I134+I137+I141+I144</f>
        <v>2184</v>
      </c>
      <c r="J129" s="40">
        <f>J130+J134+J137+J141+J144</f>
        <v>20572.04</v>
      </c>
      <c r="K129" s="42"/>
      <c r="L129" s="20"/>
    </row>
    <row r="130" spans="1:12" s="3" customFormat="1" ht="14.45" customHeight="1" x14ac:dyDescent="0.2">
      <c r="A130" s="41" t="s">
        <v>186</v>
      </c>
      <c r="B130" s="39">
        <v>4221</v>
      </c>
      <c r="C130" s="40">
        <f>H130</f>
        <v>70000</v>
      </c>
      <c r="D130" s="41" t="s">
        <v>81</v>
      </c>
      <c r="E130" s="41"/>
      <c r="F130" s="19"/>
      <c r="G130" s="40">
        <f>SUM(G131:G133)</f>
        <v>56000</v>
      </c>
      <c r="H130" s="40">
        <f>SUM(H131:H133)</f>
        <v>70000</v>
      </c>
      <c r="I130" s="40">
        <f>SUM(I131:I133)</f>
        <v>987</v>
      </c>
      <c r="J130" s="40">
        <f>SUM(J131:J133)</f>
        <v>9290.6</v>
      </c>
      <c r="K130" s="42"/>
      <c r="L130" s="20"/>
    </row>
    <row r="131" spans="1:12" s="3" customFormat="1" ht="14.45" customHeight="1" x14ac:dyDescent="0.2">
      <c r="A131" s="19" t="s">
        <v>187</v>
      </c>
      <c r="B131" s="21">
        <v>42211</v>
      </c>
      <c r="C131" s="34"/>
      <c r="D131" s="19" t="s">
        <v>44</v>
      </c>
      <c r="E131" s="19"/>
      <c r="F131" s="19" t="s">
        <v>111</v>
      </c>
      <c r="G131" s="34">
        <f>ROUND(H131/1.25,0)</f>
        <v>40000</v>
      </c>
      <c r="H131" s="33">
        <v>50000</v>
      </c>
      <c r="I131" s="34">
        <f>ROUND(J131/1.25/7.5345,0)</f>
        <v>705</v>
      </c>
      <c r="J131" s="33">
        <f t="shared" ref="J131:J133" si="18">ROUND(H131/7.5345,2)</f>
        <v>6636.14</v>
      </c>
      <c r="K131" s="20" t="s">
        <v>277</v>
      </c>
      <c r="L131" s="20"/>
    </row>
    <row r="132" spans="1:12" s="5" customFormat="1" ht="14.45" customHeight="1" x14ac:dyDescent="0.2">
      <c r="A132" s="19" t="s">
        <v>205</v>
      </c>
      <c r="B132" s="21">
        <v>42212</v>
      </c>
      <c r="C132" s="34"/>
      <c r="D132" s="19" t="s">
        <v>45</v>
      </c>
      <c r="E132" s="19"/>
      <c r="F132" s="19" t="s">
        <v>111</v>
      </c>
      <c r="G132" s="34">
        <f>ROUND(H132/1.25,0)</f>
        <v>16000</v>
      </c>
      <c r="H132" s="33">
        <v>20000</v>
      </c>
      <c r="I132" s="34">
        <f>ROUND(J132/1.25/7.5345,0)</f>
        <v>282</v>
      </c>
      <c r="J132" s="33">
        <f t="shared" si="18"/>
        <v>2654.46</v>
      </c>
      <c r="K132" s="20" t="s">
        <v>277</v>
      </c>
      <c r="L132" s="20"/>
    </row>
    <row r="133" spans="1:12" s="5" customFormat="1" ht="14.45" customHeight="1" x14ac:dyDescent="0.2">
      <c r="A133" s="19" t="s">
        <v>219</v>
      </c>
      <c r="B133" s="21">
        <v>42219</v>
      </c>
      <c r="C133" s="34"/>
      <c r="D133" s="19" t="s">
        <v>153</v>
      </c>
      <c r="E133" s="19"/>
      <c r="F133" s="19" t="s">
        <v>111</v>
      </c>
      <c r="G133" s="34">
        <f>ROUND(H133/1.25,0)</f>
        <v>0</v>
      </c>
      <c r="H133" s="33">
        <v>0</v>
      </c>
      <c r="I133" s="34">
        <f>ROUND(J133/1.25/7.5345,0)</f>
        <v>0</v>
      </c>
      <c r="J133" s="33">
        <f t="shared" si="18"/>
        <v>0</v>
      </c>
      <c r="K133" s="20" t="s">
        <v>277</v>
      </c>
      <c r="L133" s="20"/>
    </row>
    <row r="134" spans="1:12" s="3" customFormat="1" ht="14.45" customHeight="1" x14ac:dyDescent="0.2">
      <c r="A134" s="41" t="s">
        <v>193</v>
      </c>
      <c r="B134" s="39">
        <v>4222</v>
      </c>
      <c r="C134" s="40">
        <f>H134</f>
        <v>0</v>
      </c>
      <c r="D134" s="41" t="s">
        <v>158</v>
      </c>
      <c r="E134" s="41"/>
      <c r="F134" s="19"/>
      <c r="G134" s="40">
        <f>SUM(G135:G136)</f>
        <v>0</v>
      </c>
      <c r="H134" s="40">
        <f>SUM(H135:H136)</f>
        <v>0</v>
      </c>
      <c r="I134" s="40">
        <f>SUM(I135:I136)</f>
        <v>0</v>
      </c>
      <c r="J134" s="40">
        <f>SUM(J135:J136)</f>
        <v>0</v>
      </c>
      <c r="K134" s="42"/>
      <c r="L134" s="20"/>
    </row>
    <row r="135" spans="1:12" s="3" customFormat="1" ht="14.45" customHeight="1" x14ac:dyDescent="0.2">
      <c r="A135" s="19" t="s">
        <v>194</v>
      </c>
      <c r="B135" s="21">
        <v>42221</v>
      </c>
      <c r="C135" s="34"/>
      <c r="D135" s="19" t="s">
        <v>178</v>
      </c>
      <c r="E135" s="19"/>
      <c r="F135" s="19" t="s">
        <v>111</v>
      </c>
      <c r="G135" s="34">
        <f>ROUND(H135/1.25,0)</f>
        <v>0</v>
      </c>
      <c r="H135" s="33">
        <v>0</v>
      </c>
      <c r="I135" s="34">
        <f>ROUND(J135/1.25/7.5345,0)</f>
        <v>0</v>
      </c>
      <c r="J135" s="33">
        <f>ROUND(H135/7.5345,2)</f>
        <v>0</v>
      </c>
      <c r="K135" s="20" t="s">
        <v>277</v>
      </c>
      <c r="L135" s="20"/>
    </row>
    <row r="136" spans="1:12" s="3" customFormat="1" ht="14.45" customHeight="1" x14ac:dyDescent="0.2">
      <c r="A136" s="19" t="s">
        <v>220</v>
      </c>
      <c r="B136" s="21">
        <v>42222</v>
      </c>
      <c r="C136" s="34"/>
      <c r="D136" s="19" t="s">
        <v>189</v>
      </c>
      <c r="E136" s="19"/>
      <c r="F136" s="19" t="s">
        <v>111</v>
      </c>
      <c r="G136" s="34">
        <f>ROUND(H136/1.25,0)</f>
        <v>0</v>
      </c>
      <c r="H136" s="33">
        <v>0</v>
      </c>
      <c r="I136" s="34">
        <f>ROUND(J136/1.25/7.5345,0)</f>
        <v>0</v>
      </c>
      <c r="J136" s="33">
        <f>ROUND(H136/7.5345,2)</f>
        <v>0</v>
      </c>
      <c r="K136" s="20" t="s">
        <v>277</v>
      </c>
      <c r="L136" s="20"/>
    </row>
    <row r="137" spans="1:12" s="3" customFormat="1" ht="14.45" customHeight="1" x14ac:dyDescent="0.2">
      <c r="A137" s="41" t="s">
        <v>206</v>
      </c>
      <c r="B137" s="39">
        <v>4223</v>
      </c>
      <c r="C137" s="40">
        <f>H137</f>
        <v>35000</v>
      </c>
      <c r="D137" s="41" t="s">
        <v>192</v>
      </c>
      <c r="E137" s="41"/>
      <c r="F137" s="19"/>
      <c r="G137" s="40">
        <f>SUM(G138:G140)</f>
        <v>28000</v>
      </c>
      <c r="H137" s="40">
        <f>SUM(H138:H140)</f>
        <v>35000</v>
      </c>
      <c r="I137" s="40">
        <f>SUM(I138:I140)</f>
        <v>493</v>
      </c>
      <c r="J137" s="40">
        <f>SUM(J138:J140)</f>
        <v>4645.3</v>
      </c>
      <c r="K137" s="42"/>
      <c r="L137" s="20"/>
    </row>
    <row r="138" spans="1:12" s="3" customFormat="1" ht="14.45" customHeight="1" x14ac:dyDescent="0.2">
      <c r="A138" s="19" t="s">
        <v>207</v>
      </c>
      <c r="B138" s="21">
        <v>42231</v>
      </c>
      <c r="C138" s="34"/>
      <c r="D138" s="19" t="s">
        <v>192</v>
      </c>
      <c r="E138" s="19"/>
      <c r="F138" s="19" t="s">
        <v>111</v>
      </c>
      <c r="G138" s="34">
        <f>ROUND(H138/1.25,0)</f>
        <v>8000</v>
      </c>
      <c r="H138" s="33">
        <v>10000</v>
      </c>
      <c r="I138" s="34">
        <f>ROUND(J138/1.25/7.5345,0)</f>
        <v>141</v>
      </c>
      <c r="J138" s="33">
        <f t="shared" ref="J138:J140" si="19">ROUND(H138/7.5345,2)</f>
        <v>1327.23</v>
      </c>
      <c r="K138" s="20" t="s">
        <v>277</v>
      </c>
      <c r="L138" s="20"/>
    </row>
    <row r="139" spans="1:12" s="3" customFormat="1" ht="14.45" customHeight="1" x14ac:dyDescent="0.2">
      <c r="A139" s="19" t="s">
        <v>221</v>
      </c>
      <c r="B139" s="21">
        <v>42233</v>
      </c>
      <c r="C139" s="34"/>
      <c r="D139" s="19" t="s">
        <v>195</v>
      </c>
      <c r="E139" s="19"/>
      <c r="F139" s="19" t="s">
        <v>111</v>
      </c>
      <c r="G139" s="34">
        <f>ROUND(H139/1.25,0)</f>
        <v>0</v>
      </c>
      <c r="H139" s="33">
        <v>0</v>
      </c>
      <c r="I139" s="34">
        <f>ROUND(J139/1.25/7.5345,0)</f>
        <v>0</v>
      </c>
      <c r="J139" s="33">
        <f t="shared" si="19"/>
        <v>0</v>
      </c>
      <c r="K139" s="20" t="s">
        <v>277</v>
      </c>
      <c r="L139" s="20"/>
    </row>
    <row r="140" spans="1:12" s="3" customFormat="1" ht="14.45" customHeight="1" x14ac:dyDescent="0.2">
      <c r="A140" s="19" t="s">
        <v>222</v>
      </c>
      <c r="B140" s="21">
        <v>42239</v>
      </c>
      <c r="C140" s="34"/>
      <c r="D140" s="19" t="s">
        <v>196</v>
      </c>
      <c r="E140" s="19"/>
      <c r="F140" s="19" t="s">
        <v>111</v>
      </c>
      <c r="G140" s="34">
        <f>ROUND(H140/1.25,0)</f>
        <v>20000</v>
      </c>
      <c r="H140" s="33">
        <v>25000</v>
      </c>
      <c r="I140" s="34">
        <f>ROUND(J140/1.25/7.5345,0)</f>
        <v>352</v>
      </c>
      <c r="J140" s="33">
        <f t="shared" si="19"/>
        <v>3318.07</v>
      </c>
      <c r="K140" s="20" t="s">
        <v>277</v>
      </c>
      <c r="L140" s="20"/>
    </row>
    <row r="141" spans="1:12" s="3" customFormat="1" ht="14.45" customHeight="1" x14ac:dyDescent="0.2">
      <c r="A141" s="41" t="s">
        <v>208</v>
      </c>
      <c r="B141" s="39">
        <v>4226</v>
      </c>
      <c r="C141" s="40">
        <f>H141</f>
        <v>10000</v>
      </c>
      <c r="D141" s="41" t="s">
        <v>159</v>
      </c>
      <c r="E141" s="41"/>
      <c r="F141" s="19"/>
      <c r="G141" s="40">
        <f>SUM(G142:G143)</f>
        <v>8000</v>
      </c>
      <c r="H141" s="40">
        <f>SUM(H142:H143)</f>
        <v>10000</v>
      </c>
      <c r="I141" s="40">
        <f>SUM(I142:I143)</f>
        <v>141</v>
      </c>
      <c r="J141" s="40">
        <f>SUM(J142:J143)</f>
        <v>1327.23</v>
      </c>
      <c r="K141" s="42"/>
      <c r="L141" s="20"/>
    </row>
    <row r="142" spans="1:12" s="3" customFormat="1" ht="14.45" customHeight="1" x14ac:dyDescent="0.2">
      <c r="A142" s="19" t="s">
        <v>209</v>
      </c>
      <c r="B142" s="21">
        <v>42261</v>
      </c>
      <c r="C142" s="34"/>
      <c r="D142" s="19" t="s">
        <v>160</v>
      </c>
      <c r="E142" s="19"/>
      <c r="F142" s="19" t="s">
        <v>111</v>
      </c>
      <c r="G142" s="34">
        <f>ROUND(H142/1.25,0)</f>
        <v>8000</v>
      </c>
      <c r="H142" s="33">
        <v>10000</v>
      </c>
      <c r="I142" s="34">
        <f>ROUND(J142/1.25/7.5345,0)</f>
        <v>141</v>
      </c>
      <c r="J142" s="33">
        <f t="shared" ref="J142:J143" si="20">ROUND(H142/7.5345,2)</f>
        <v>1327.23</v>
      </c>
      <c r="K142" s="20" t="s">
        <v>277</v>
      </c>
      <c r="L142" s="20"/>
    </row>
    <row r="143" spans="1:12" s="3" customFormat="1" ht="14.45" customHeight="1" x14ac:dyDescent="0.2">
      <c r="A143" s="19" t="s">
        <v>252</v>
      </c>
      <c r="B143" s="21">
        <v>42262</v>
      </c>
      <c r="C143" s="34"/>
      <c r="D143" s="19" t="s">
        <v>161</v>
      </c>
      <c r="E143" s="19"/>
      <c r="F143" s="19" t="s">
        <v>111</v>
      </c>
      <c r="G143" s="34">
        <f>ROUND(H143/1.25,0)</f>
        <v>0</v>
      </c>
      <c r="H143" s="33">
        <v>0</v>
      </c>
      <c r="I143" s="34">
        <f>ROUND(J143/1.25/7.5345,0)</f>
        <v>0</v>
      </c>
      <c r="J143" s="33">
        <f t="shared" si="20"/>
        <v>0</v>
      </c>
      <c r="K143" s="20" t="s">
        <v>277</v>
      </c>
      <c r="L143" s="20"/>
    </row>
    <row r="144" spans="1:12" s="3" customFormat="1" ht="14.45" customHeight="1" x14ac:dyDescent="0.2">
      <c r="A144" s="39" t="s">
        <v>223</v>
      </c>
      <c r="B144" s="39">
        <v>4227</v>
      </c>
      <c r="C144" s="40">
        <f>H144</f>
        <v>40000</v>
      </c>
      <c r="D144" s="41" t="s">
        <v>157</v>
      </c>
      <c r="E144" s="41"/>
      <c r="F144" s="19"/>
      <c r="G144" s="40">
        <f>SUM(G145:G147)</f>
        <v>32000</v>
      </c>
      <c r="H144" s="40">
        <f>SUM(H145:H147)</f>
        <v>40000</v>
      </c>
      <c r="I144" s="40">
        <f>SUM(I145:I147)</f>
        <v>563</v>
      </c>
      <c r="J144" s="40">
        <f>SUM(J145:J147)</f>
        <v>5308.91</v>
      </c>
      <c r="K144" s="42"/>
      <c r="L144" s="20"/>
    </row>
    <row r="145" spans="1:12" s="3" customFormat="1" ht="14.45" customHeight="1" x14ac:dyDescent="0.2">
      <c r="A145" s="21" t="s">
        <v>224</v>
      </c>
      <c r="B145" s="21">
        <v>42271</v>
      </c>
      <c r="C145" s="34"/>
      <c r="D145" s="19" t="s">
        <v>190</v>
      </c>
      <c r="E145" s="19"/>
      <c r="F145" s="19" t="s">
        <v>111</v>
      </c>
      <c r="G145" s="34">
        <f>ROUND(H145/1.25,0)</f>
        <v>28000</v>
      </c>
      <c r="H145" s="33">
        <v>35000</v>
      </c>
      <c r="I145" s="34">
        <f>ROUND(J145/1.25/7.5345,0)</f>
        <v>493</v>
      </c>
      <c r="J145" s="33">
        <f t="shared" ref="J145:J147" si="21">ROUND(H145/7.5345,2)</f>
        <v>4645.3</v>
      </c>
      <c r="K145" s="20" t="s">
        <v>277</v>
      </c>
      <c r="L145" s="20"/>
    </row>
    <row r="146" spans="1:12" s="3" customFormat="1" ht="14.45" customHeight="1" x14ac:dyDescent="0.2">
      <c r="A146" s="19" t="s">
        <v>253</v>
      </c>
      <c r="B146" s="21">
        <v>42272</v>
      </c>
      <c r="C146" s="34"/>
      <c r="D146" s="19" t="s">
        <v>191</v>
      </c>
      <c r="E146" s="19"/>
      <c r="F146" s="19" t="s">
        <v>111</v>
      </c>
      <c r="G146" s="34">
        <f>ROUND(H146/1.25,0)</f>
        <v>0</v>
      </c>
      <c r="H146" s="33">
        <v>0</v>
      </c>
      <c r="I146" s="34">
        <f>ROUND(J146/1.25/7.5345,0)</f>
        <v>0</v>
      </c>
      <c r="J146" s="33">
        <f t="shared" si="21"/>
        <v>0</v>
      </c>
      <c r="K146" s="20" t="s">
        <v>277</v>
      </c>
      <c r="L146" s="20"/>
    </row>
    <row r="147" spans="1:12" s="3" customFormat="1" ht="14.45" customHeight="1" x14ac:dyDescent="0.2">
      <c r="A147" s="19" t="s">
        <v>254</v>
      </c>
      <c r="B147" s="21">
        <v>42273</v>
      </c>
      <c r="C147" s="34"/>
      <c r="D147" s="19" t="s">
        <v>154</v>
      </c>
      <c r="E147" s="19"/>
      <c r="F147" s="19" t="s">
        <v>111</v>
      </c>
      <c r="G147" s="34">
        <f>ROUND(H147/1.25,0)</f>
        <v>4000</v>
      </c>
      <c r="H147" s="33">
        <v>5000</v>
      </c>
      <c r="I147" s="34">
        <f>ROUND(J147/1.25/7.5345,0)</f>
        <v>70</v>
      </c>
      <c r="J147" s="33">
        <f t="shared" si="21"/>
        <v>663.61</v>
      </c>
      <c r="K147" s="20" t="s">
        <v>277</v>
      </c>
      <c r="L147" s="20"/>
    </row>
    <row r="148" spans="1:12" s="3" customFormat="1" ht="14.45" customHeight="1" x14ac:dyDescent="0.2">
      <c r="A148" s="41"/>
      <c r="B148" s="39">
        <v>424</v>
      </c>
      <c r="C148" s="40">
        <f>H148</f>
        <v>2300</v>
      </c>
      <c r="D148" s="41" t="s">
        <v>129</v>
      </c>
      <c r="E148" s="41"/>
      <c r="F148" s="19"/>
      <c r="G148" s="40">
        <f>G149</f>
        <v>1840</v>
      </c>
      <c r="H148" s="40">
        <f>H149</f>
        <v>2300</v>
      </c>
      <c r="I148" s="40">
        <f>I149</f>
        <v>32</v>
      </c>
      <c r="J148" s="40">
        <f>J149</f>
        <v>305.26</v>
      </c>
      <c r="K148" s="22"/>
      <c r="L148" s="20"/>
    </row>
    <row r="149" spans="1:12" s="6" customFormat="1" ht="14.45" customHeight="1" x14ac:dyDescent="0.2">
      <c r="A149" s="39" t="s">
        <v>225</v>
      </c>
      <c r="B149" s="39">
        <v>4241</v>
      </c>
      <c r="C149" s="40">
        <f>H149</f>
        <v>2300</v>
      </c>
      <c r="D149" s="41" t="s">
        <v>46</v>
      </c>
      <c r="E149" s="41"/>
      <c r="F149" s="19"/>
      <c r="G149" s="40">
        <f>SUM(G150:G150)</f>
        <v>1840</v>
      </c>
      <c r="H149" s="40">
        <f>SUM(H150:H150)</f>
        <v>2300</v>
      </c>
      <c r="I149" s="40">
        <f>SUM(I150:I150)</f>
        <v>32</v>
      </c>
      <c r="J149" s="40">
        <f>SUM(J150:J150)</f>
        <v>305.26</v>
      </c>
      <c r="K149" s="42"/>
      <c r="L149" s="20"/>
    </row>
    <row r="150" spans="1:12" s="6" customFormat="1" ht="14.45" customHeight="1" x14ac:dyDescent="0.2">
      <c r="A150" s="21" t="s">
        <v>226</v>
      </c>
      <c r="B150" s="21">
        <v>42411</v>
      </c>
      <c r="C150" s="34"/>
      <c r="D150" s="19" t="s">
        <v>46</v>
      </c>
      <c r="E150" s="19"/>
      <c r="F150" s="19" t="s">
        <v>111</v>
      </c>
      <c r="G150" s="34">
        <f>ROUND(H150/1.25,0)</f>
        <v>1840</v>
      </c>
      <c r="H150" s="33">
        <v>2300</v>
      </c>
      <c r="I150" s="34">
        <f>ROUND(J150/1.25/7.5345,0)</f>
        <v>32</v>
      </c>
      <c r="J150" s="33">
        <f>ROUND(H150/7.5345,2)</f>
        <v>305.26</v>
      </c>
      <c r="K150" s="20" t="s">
        <v>277</v>
      </c>
      <c r="L150" s="20"/>
    </row>
    <row r="151" spans="1:12" s="6" customFormat="1" ht="14.45" customHeight="1" x14ac:dyDescent="0.2">
      <c r="A151" s="41"/>
      <c r="B151" s="39">
        <v>425</v>
      </c>
      <c r="C151" s="40">
        <f>H151</f>
        <v>0</v>
      </c>
      <c r="D151" s="41" t="s">
        <v>150</v>
      </c>
      <c r="E151" s="41"/>
      <c r="F151" s="19"/>
      <c r="G151" s="40">
        <f>G152</f>
        <v>0</v>
      </c>
      <c r="H151" s="40">
        <f>H152</f>
        <v>0</v>
      </c>
      <c r="I151" s="40">
        <f>I152</f>
        <v>0</v>
      </c>
      <c r="J151" s="40">
        <f>J152</f>
        <v>0</v>
      </c>
      <c r="K151" s="22"/>
      <c r="L151" s="20"/>
    </row>
    <row r="152" spans="1:12" s="6" customFormat="1" ht="14.45" customHeight="1" x14ac:dyDescent="0.2">
      <c r="A152" s="39" t="s">
        <v>255</v>
      </c>
      <c r="B152" s="39">
        <v>4251</v>
      </c>
      <c r="C152" s="40">
        <f>H152</f>
        <v>0</v>
      </c>
      <c r="D152" s="41" t="s">
        <v>151</v>
      </c>
      <c r="E152" s="41"/>
      <c r="F152" s="19"/>
      <c r="G152" s="40">
        <f>SUM(G153:G153)</f>
        <v>0</v>
      </c>
      <c r="H152" s="40">
        <f>SUM(H153:H153)</f>
        <v>0</v>
      </c>
      <c r="I152" s="40">
        <f>SUM(I153:I153)</f>
        <v>0</v>
      </c>
      <c r="J152" s="40">
        <f>SUM(J153:J153)</f>
        <v>0</v>
      </c>
      <c r="K152" s="42"/>
      <c r="L152" s="20"/>
    </row>
    <row r="153" spans="1:12" s="6" customFormat="1" ht="14.45" customHeight="1" x14ac:dyDescent="0.2">
      <c r="A153" s="21" t="s">
        <v>256</v>
      </c>
      <c r="B153" s="21">
        <v>42519</v>
      </c>
      <c r="C153" s="34"/>
      <c r="D153" s="19" t="s">
        <v>152</v>
      </c>
      <c r="E153" s="19"/>
      <c r="F153" s="19" t="s">
        <v>111</v>
      </c>
      <c r="G153" s="34">
        <f>ROUND(H153/1.25,0)</f>
        <v>0</v>
      </c>
      <c r="H153" s="33">
        <v>0</v>
      </c>
      <c r="I153" s="34">
        <f>ROUND(J153/1.25/7.5345,0)</f>
        <v>0</v>
      </c>
      <c r="J153" s="33">
        <f>ROUND(H153/7.5345,2)</f>
        <v>0</v>
      </c>
      <c r="K153" s="20" t="s">
        <v>277</v>
      </c>
      <c r="L153" s="20"/>
    </row>
    <row r="154" spans="1:12" s="6" customFormat="1" ht="14.45" customHeight="1" x14ac:dyDescent="0.2">
      <c r="A154" s="27"/>
      <c r="B154" s="27">
        <v>45</v>
      </c>
      <c r="C154" s="48">
        <f>H154</f>
        <v>13311</v>
      </c>
      <c r="D154" s="16" t="s">
        <v>144</v>
      </c>
      <c r="E154" s="16"/>
      <c r="F154" s="15"/>
      <c r="G154" s="35">
        <f>G155</f>
        <v>10649</v>
      </c>
      <c r="H154" s="35">
        <f>H155</f>
        <v>13311</v>
      </c>
      <c r="I154" s="35">
        <f>I155</f>
        <v>1413</v>
      </c>
      <c r="J154" s="35">
        <f>J155</f>
        <v>1766.67</v>
      </c>
      <c r="K154" s="28"/>
      <c r="L154" s="18"/>
    </row>
    <row r="155" spans="1:12" s="6" customFormat="1" ht="14.45" customHeight="1" x14ac:dyDescent="0.2">
      <c r="A155" s="39"/>
      <c r="B155" s="39">
        <v>451</v>
      </c>
      <c r="C155" s="49">
        <f>H155</f>
        <v>13311</v>
      </c>
      <c r="D155" s="41" t="s">
        <v>145</v>
      </c>
      <c r="E155" s="41"/>
      <c r="F155" s="19"/>
      <c r="G155" s="40">
        <f>ROUND(H155/1.25,0)</f>
        <v>10649</v>
      </c>
      <c r="H155" s="40">
        <f>H156</f>
        <v>13311</v>
      </c>
      <c r="I155" s="40">
        <f>ROUND(J155/1.25,0)</f>
        <v>1413</v>
      </c>
      <c r="J155" s="40">
        <f>J156</f>
        <v>1766.67</v>
      </c>
      <c r="K155" s="42"/>
      <c r="L155" s="20"/>
    </row>
    <row r="156" spans="1:12" s="6" customFormat="1" ht="14.45" customHeight="1" x14ac:dyDescent="0.2">
      <c r="A156" s="39" t="s">
        <v>257</v>
      </c>
      <c r="B156" s="39">
        <v>4511</v>
      </c>
      <c r="C156" s="49">
        <f>H156</f>
        <v>13311</v>
      </c>
      <c r="D156" s="41" t="s">
        <v>146</v>
      </c>
      <c r="E156" s="41"/>
      <c r="F156" s="19"/>
      <c r="G156" s="40">
        <f>ROUND(H156/1.25,0)</f>
        <v>10649</v>
      </c>
      <c r="H156" s="40">
        <f>SUM(H157:H159)</f>
        <v>13311</v>
      </c>
      <c r="I156" s="40">
        <f>ROUND(J156/1.25,0)</f>
        <v>1413</v>
      </c>
      <c r="J156" s="40">
        <f>SUM(J157:J159)</f>
        <v>1766.67</v>
      </c>
      <c r="K156" s="42"/>
      <c r="L156" s="20"/>
    </row>
    <row r="157" spans="1:12" s="6" customFormat="1" ht="14.45" customHeight="1" x14ac:dyDescent="0.2">
      <c r="A157" s="21" t="s">
        <v>258</v>
      </c>
      <c r="B157" s="21">
        <v>45111</v>
      </c>
      <c r="C157" s="46"/>
      <c r="D157" s="41" t="s">
        <v>185</v>
      </c>
      <c r="E157" s="41"/>
      <c r="F157" s="19"/>
      <c r="G157" s="34">
        <f>ROUND(H157/1.25,0)</f>
        <v>0</v>
      </c>
      <c r="H157" s="34">
        <v>0</v>
      </c>
      <c r="I157" s="34">
        <f>ROUND(J157/1.25/7.5345,0)</f>
        <v>0</v>
      </c>
      <c r="J157" s="33">
        <f t="shared" ref="J157:J159" si="22">ROUND(H157/7.5345,2)</f>
        <v>0</v>
      </c>
      <c r="K157" s="20" t="s">
        <v>277</v>
      </c>
      <c r="L157" s="20"/>
    </row>
    <row r="158" spans="1:12" s="6" customFormat="1" ht="14.45" customHeight="1" x14ac:dyDescent="0.2">
      <c r="A158" s="21" t="s">
        <v>258</v>
      </c>
      <c r="B158" s="21">
        <v>45111</v>
      </c>
      <c r="C158" s="46"/>
      <c r="D158" s="41" t="s">
        <v>179</v>
      </c>
      <c r="E158" s="41"/>
      <c r="F158" s="19"/>
      <c r="G158" s="34">
        <f>ROUND(H158/1.25,0)</f>
        <v>0</v>
      </c>
      <c r="H158" s="34">
        <v>0</v>
      </c>
      <c r="I158" s="34">
        <f>ROUND(J158/1.25/7.5345,0)</f>
        <v>0</v>
      </c>
      <c r="J158" s="33">
        <f t="shared" si="22"/>
        <v>0</v>
      </c>
      <c r="K158" s="20" t="s">
        <v>277</v>
      </c>
      <c r="L158" s="20"/>
    </row>
    <row r="159" spans="1:12" s="6" customFormat="1" ht="14.45" customHeight="1" x14ac:dyDescent="0.2">
      <c r="A159" s="21" t="s">
        <v>258</v>
      </c>
      <c r="B159" s="21">
        <v>45111</v>
      </c>
      <c r="C159" s="46"/>
      <c r="D159" s="19" t="s">
        <v>180</v>
      </c>
      <c r="E159" s="19"/>
      <c r="F159" s="19" t="s">
        <v>111</v>
      </c>
      <c r="G159" s="34">
        <f>ROUND(H159/1.25,0)</f>
        <v>10649</v>
      </c>
      <c r="H159" s="34">
        <v>13311</v>
      </c>
      <c r="I159" s="34">
        <f>ROUND(J159/1.25/7.5345,0)</f>
        <v>188</v>
      </c>
      <c r="J159" s="33">
        <f t="shared" si="22"/>
        <v>1766.67</v>
      </c>
      <c r="K159" s="20" t="s">
        <v>277</v>
      </c>
      <c r="L159" s="20"/>
    </row>
    <row r="160" spans="1:12" s="3" customFormat="1" ht="14.45" customHeight="1" x14ac:dyDescent="0.2">
      <c r="A160" s="29"/>
      <c r="B160" s="29"/>
      <c r="C160" s="38"/>
      <c r="D160" s="29" t="s">
        <v>47</v>
      </c>
      <c r="E160" s="29"/>
      <c r="F160" s="29"/>
      <c r="G160" s="45">
        <f>G12+G121</f>
        <v>8338000</v>
      </c>
      <c r="H160" s="45">
        <f>H12+H121</f>
        <v>10422499.529999999</v>
      </c>
      <c r="I160" s="45">
        <f>I12+I121</f>
        <v>148097</v>
      </c>
      <c r="J160" s="45">
        <f>J12+J121</f>
        <v>1383303.4200000002</v>
      </c>
      <c r="K160" s="30"/>
      <c r="L160" s="31"/>
    </row>
    <row r="161" spans="1:14" s="3" customFormat="1" ht="13.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4" s="3" customFormat="1" ht="13.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4" s="3" customFormat="1" ht="13.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4" s="3" customFormat="1" ht="13.5" x14ac:dyDescent="0.25">
      <c r="A164" s="56" t="s">
        <v>137</v>
      </c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</row>
    <row r="165" spans="1:14" s="3" customFormat="1" ht="24" customHeight="1" x14ac:dyDescent="0.25">
      <c r="A165" s="12"/>
      <c r="B165" s="12"/>
      <c r="C165" s="11"/>
      <c r="D165" s="12"/>
      <c r="E165" s="12"/>
      <c r="F165" s="13"/>
      <c r="G165" s="12"/>
      <c r="J165" s="58" t="s">
        <v>260</v>
      </c>
      <c r="K165" s="59"/>
      <c r="L165" s="9"/>
      <c r="M165" s="8"/>
      <c r="N165" s="8"/>
    </row>
    <row r="166" spans="1:14" s="3" customFormat="1" ht="13.5" customHeight="1" x14ac:dyDescent="0.2">
      <c r="A166" s="57" t="s">
        <v>278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8"/>
      <c r="N166" s="8"/>
    </row>
    <row r="167" spans="1:14" s="3" customFormat="1" ht="11.1" customHeight="1" x14ac:dyDescent="0.25">
      <c r="B167" s="12"/>
      <c r="C167" s="12"/>
      <c r="D167" s="12"/>
      <c r="E167" s="12"/>
      <c r="F167" s="13"/>
      <c r="G167" s="12"/>
      <c r="J167" s="55"/>
      <c r="K167" s="55"/>
      <c r="L167" s="9"/>
      <c r="M167" s="8"/>
      <c r="N167" s="8"/>
    </row>
    <row r="168" spans="1:14" s="8" customFormat="1" x14ac:dyDescent="0.2">
      <c r="A168" s="7"/>
      <c r="J168" s="55"/>
      <c r="K168" s="55"/>
    </row>
    <row r="169" spans="1:14" s="8" customFormat="1" x14ac:dyDescent="0.2">
      <c r="A169" s="7"/>
      <c r="J169" s="55"/>
      <c r="K169" s="55"/>
    </row>
    <row r="170" spans="1:14" s="8" customFormat="1" x14ac:dyDescent="0.2">
      <c r="A170" s="7"/>
      <c r="J170" s="55"/>
      <c r="K170" s="55"/>
    </row>
    <row r="171" spans="1:14" s="8" customFormat="1" x14ac:dyDescent="0.2">
      <c r="A171" s="7"/>
    </row>
    <row r="172" spans="1:14" s="8" customFormat="1" x14ac:dyDescent="0.2">
      <c r="A172" s="7"/>
    </row>
    <row r="173" spans="1:14" s="8" customFormat="1" x14ac:dyDescent="0.2">
      <c r="A173" s="7"/>
    </row>
    <row r="174" spans="1:14" s="8" customFormat="1" x14ac:dyDescent="0.2">
      <c r="A174" s="7"/>
    </row>
    <row r="175" spans="1:14" s="8" customFormat="1" x14ac:dyDescent="0.2">
      <c r="A175" s="7"/>
    </row>
    <row r="176" spans="1:14" s="8" customFormat="1" x14ac:dyDescent="0.2">
      <c r="A176" s="7"/>
    </row>
    <row r="177" spans="1:1" s="8" customFormat="1" x14ac:dyDescent="0.2">
      <c r="A177" s="7"/>
    </row>
    <row r="178" spans="1:1" s="8" customFormat="1" x14ac:dyDescent="0.2">
      <c r="A178" s="7"/>
    </row>
    <row r="179" spans="1:1" s="8" customFormat="1" x14ac:dyDescent="0.2">
      <c r="A179" s="7"/>
    </row>
    <row r="180" spans="1:1" s="8" customFormat="1" x14ac:dyDescent="0.2">
      <c r="A180" s="7"/>
    </row>
    <row r="181" spans="1:1" s="8" customFormat="1" x14ac:dyDescent="0.2">
      <c r="A181" s="7"/>
    </row>
    <row r="182" spans="1:1" s="8" customFormat="1" x14ac:dyDescent="0.2">
      <c r="A182" s="7"/>
    </row>
    <row r="183" spans="1:1" s="8" customFormat="1" x14ac:dyDescent="0.2">
      <c r="A183" s="7"/>
    </row>
    <row r="184" spans="1:1" s="8" customFormat="1" x14ac:dyDescent="0.2">
      <c r="A184" s="7"/>
    </row>
    <row r="185" spans="1:1" s="8" customFormat="1" x14ac:dyDescent="0.2">
      <c r="A185" s="7"/>
    </row>
    <row r="186" spans="1:1" s="8" customFormat="1" x14ac:dyDescent="0.2">
      <c r="A186" s="7"/>
    </row>
    <row r="187" spans="1:1" s="8" customFormat="1" x14ac:dyDescent="0.2">
      <c r="A187" s="7"/>
    </row>
    <row r="188" spans="1:1" s="8" customFormat="1" x14ac:dyDescent="0.2">
      <c r="A188" s="7"/>
    </row>
    <row r="189" spans="1:1" s="8" customFormat="1" x14ac:dyDescent="0.2">
      <c r="A189" s="7"/>
    </row>
    <row r="190" spans="1:1" s="8" customFormat="1" x14ac:dyDescent="0.2">
      <c r="A190" s="7"/>
    </row>
    <row r="191" spans="1:1" s="8" customFormat="1" x14ac:dyDescent="0.2">
      <c r="A191" s="7"/>
    </row>
    <row r="192" spans="1:1" s="8" customFormat="1" x14ac:dyDescent="0.2">
      <c r="A192" s="7"/>
    </row>
    <row r="193" spans="1:1" s="8" customFormat="1" x14ac:dyDescent="0.2">
      <c r="A193" s="7"/>
    </row>
    <row r="194" spans="1:1" s="8" customFormat="1" x14ac:dyDescent="0.2">
      <c r="A194" s="7"/>
    </row>
    <row r="195" spans="1:1" s="8" customFormat="1" x14ac:dyDescent="0.2">
      <c r="A195" s="7"/>
    </row>
    <row r="196" spans="1:1" s="8" customFormat="1" x14ac:dyDescent="0.2">
      <c r="A196" s="7"/>
    </row>
    <row r="197" spans="1:1" s="8" customFormat="1" x14ac:dyDescent="0.2">
      <c r="A197" s="7"/>
    </row>
    <row r="198" spans="1:1" s="8" customFormat="1" x14ac:dyDescent="0.2">
      <c r="A198" s="7"/>
    </row>
    <row r="199" spans="1:1" s="8" customFormat="1" x14ac:dyDescent="0.2">
      <c r="A199" s="7"/>
    </row>
    <row r="200" spans="1:1" s="8" customFormat="1" x14ac:dyDescent="0.2">
      <c r="A200" s="7"/>
    </row>
    <row r="201" spans="1:1" s="8" customFormat="1" x14ac:dyDescent="0.2">
      <c r="A201" s="7"/>
    </row>
    <row r="202" spans="1:1" s="8" customFormat="1" x14ac:dyDescent="0.2">
      <c r="A202" s="7"/>
    </row>
    <row r="203" spans="1:1" s="8" customFormat="1" x14ac:dyDescent="0.2">
      <c r="A203" s="7"/>
    </row>
    <row r="204" spans="1:1" s="8" customFormat="1" x14ac:dyDescent="0.2">
      <c r="A204" s="7"/>
    </row>
    <row r="205" spans="1:1" s="8" customFormat="1" x14ac:dyDescent="0.2">
      <c r="A205" s="7"/>
    </row>
    <row r="206" spans="1:1" s="8" customFormat="1" x14ac:dyDescent="0.2">
      <c r="A206" s="7"/>
    </row>
    <row r="207" spans="1:1" s="8" customFormat="1" x14ac:dyDescent="0.2">
      <c r="A207" s="7"/>
    </row>
    <row r="208" spans="1:1" s="8" customFormat="1" x14ac:dyDescent="0.2">
      <c r="A208" s="7"/>
    </row>
    <row r="209" spans="1:1" s="8" customFormat="1" x14ac:dyDescent="0.2">
      <c r="A209" s="7"/>
    </row>
    <row r="210" spans="1:1" s="8" customFormat="1" x14ac:dyDescent="0.2">
      <c r="A210" s="7"/>
    </row>
    <row r="211" spans="1:1" s="8" customFormat="1" x14ac:dyDescent="0.2">
      <c r="A211" s="7"/>
    </row>
    <row r="212" spans="1:1" s="8" customFormat="1" x14ac:dyDescent="0.2">
      <c r="A212" s="7"/>
    </row>
    <row r="213" spans="1:1" s="8" customFormat="1" x14ac:dyDescent="0.2">
      <c r="A213" s="7"/>
    </row>
    <row r="214" spans="1:1" s="8" customFormat="1" x14ac:dyDescent="0.2">
      <c r="A214" s="7"/>
    </row>
    <row r="215" spans="1:1" s="8" customFormat="1" x14ac:dyDescent="0.2">
      <c r="A215" s="7"/>
    </row>
    <row r="216" spans="1:1" s="8" customFormat="1" x14ac:dyDescent="0.2">
      <c r="A216" s="7"/>
    </row>
    <row r="217" spans="1:1" s="8" customFormat="1" x14ac:dyDescent="0.2">
      <c r="A217" s="7"/>
    </row>
    <row r="218" spans="1:1" s="8" customFormat="1" x14ac:dyDescent="0.2">
      <c r="A218" s="7"/>
    </row>
    <row r="219" spans="1:1" s="8" customFormat="1" x14ac:dyDescent="0.2">
      <c r="A219" s="7"/>
    </row>
    <row r="220" spans="1:1" s="8" customFormat="1" x14ac:dyDescent="0.2">
      <c r="A220" s="7"/>
    </row>
    <row r="221" spans="1:1" s="8" customFormat="1" x14ac:dyDescent="0.2">
      <c r="A221" s="7"/>
    </row>
    <row r="222" spans="1:1" s="8" customFormat="1" x14ac:dyDescent="0.2">
      <c r="A222" s="7"/>
    </row>
    <row r="223" spans="1:1" s="8" customFormat="1" x14ac:dyDescent="0.2">
      <c r="A223" s="7"/>
    </row>
    <row r="224" spans="1:1" s="8" customFormat="1" x14ac:dyDescent="0.2">
      <c r="A224" s="7"/>
    </row>
    <row r="225" spans="1:1" s="8" customFormat="1" x14ac:dyDescent="0.2">
      <c r="A225" s="7"/>
    </row>
    <row r="226" spans="1:1" s="8" customFormat="1" x14ac:dyDescent="0.2">
      <c r="A226" s="7"/>
    </row>
    <row r="227" spans="1:1" s="8" customFormat="1" x14ac:dyDescent="0.2">
      <c r="A227" s="7"/>
    </row>
    <row r="228" spans="1:1" s="8" customFormat="1" x14ac:dyDescent="0.2">
      <c r="A228" s="7"/>
    </row>
    <row r="229" spans="1:1" s="8" customFormat="1" x14ac:dyDescent="0.2">
      <c r="A229" s="7"/>
    </row>
    <row r="230" spans="1:1" s="8" customFormat="1" x14ac:dyDescent="0.2">
      <c r="A230" s="7"/>
    </row>
    <row r="231" spans="1:1" s="8" customFormat="1" x14ac:dyDescent="0.2">
      <c r="A231" s="7"/>
    </row>
    <row r="232" spans="1:1" s="8" customFormat="1" x14ac:dyDescent="0.2">
      <c r="A232" s="7"/>
    </row>
    <row r="233" spans="1:1" s="8" customFormat="1" x14ac:dyDescent="0.2">
      <c r="A233" s="7"/>
    </row>
    <row r="234" spans="1:1" s="8" customFormat="1" x14ac:dyDescent="0.2">
      <c r="A234" s="7"/>
    </row>
    <row r="235" spans="1:1" s="8" customFormat="1" x14ac:dyDescent="0.2">
      <c r="A235" s="7"/>
    </row>
    <row r="236" spans="1:1" s="8" customFormat="1" x14ac:dyDescent="0.2">
      <c r="A236" s="7"/>
    </row>
    <row r="237" spans="1:1" s="8" customFormat="1" x14ac:dyDescent="0.2">
      <c r="A237" s="7"/>
    </row>
    <row r="238" spans="1:1" s="8" customFormat="1" x14ac:dyDescent="0.2">
      <c r="A238" s="7"/>
    </row>
    <row r="239" spans="1:1" s="8" customFormat="1" x14ac:dyDescent="0.2">
      <c r="A239" s="7"/>
    </row>
    <row r="240" spans="1:1" s="8" customFormat="1" x14ac:dyDescent="0.2">
      <c r="A240" s="7"/>
    </row>
    <row r="241" spans="1:1" s="8" customFormat="1" x14ac:dyDescent="0.2">
      <c r="A241" s="7"/>
    </row>
    <row r="242" spans="1:1" s="8" customFormat="1" x14ac:dyDescent="0.2">
      <c r="A242" s="7"/>
    </row>
    <row r="243" spans="1:1" s="8" customFormat="1" x14ac:dyDescent="0.2">
      <c r="A243" s="7"/>
    </row>
    <row r="244" spans="1:1" s="8" customFormat="1" x14ac:dyDescent="0.2">
      <c r="A244" s="7"/>
    </row>
    <row r="245" spans="1:1" s="8" customFormat="1" x14ac:dyDescent="0.2">
      <c r="A245" s="7"/>
    </row>
    <row r="246" spans="1:1" s="8" customFormat="1" x14ac:dyDescent="0.2">
      <c r="A246" s="7"/>
    </row>
    <row r="247" spans="1:1" s="8" customFormat="1" x14ac:dyDescent="0.2">
      <c r="A247" s="7"/>
    </row>
    <row r="248" spans="1:1" s="8" customFormat="1" x14ac:dyDescent="0.2">
      <c r="A248" s="7"/>
    </row>
    <row r="249" spans="1:1" s="8" customFormat="1" x14ac:dyDescent="0.2">
      <c r="A249" s="7"/>
    </row>
    <row r="250" spans="1:1" s="8" customFormat="1" x14ac:dyDescent="0.2">
      <c r="A250" s="7"/>
    </row>
    <row r="251" spans="1:1" s="8" customFormat="1" x14ac:dyDescent="0.2">
      <c r="A251" s="7"/>
    </row>
    <row r="252" spans="1:1" s="8" customFormat="1" x14ac:dyDescent="0.2">
      <c r="A252" s="7"/>
    </row>
    <row r="253" spans="1:1" s="8" customFormat="1" x14ac:dyDescent="0.2">
      <c r="A253" s="7"/>
    </row>
    <row r="254" spans="1:1" s="8" customFormat="1" x14ac:dyDescent="0.2">
      <c r="A254" s="7"/>
    </row>
    <row r="255" spans="1:1" s="8" customFormat="1" x14ac:dyDescent="0.2">
      <c r="A255" s="7"/>
    </row>
    <row r="256" spans="1:1" s="8" customFormat="1" x14ac:dyDescent="0.2">
      <c r="A256" s="7"/>
    </row>
    <row r="257" spans="1:1" s="8" customFormat="1" x14ac:dyDescent="0.2">
      <c r="A257" s="7"/>
    </row>
    <row r="258" spans="1:1" s="8" customFormat="1" x14ac:dyDescent="0.2">
      <c r="A258" s="7"/>
    </row>
    <row r="259" spans="1:1" s="8" customFormat="1" x14ac:dyDescent="0.2">
      <c r="A259" s="7"/>
    </row>
    <row r="260" spans="1:1" s="8" customFormat="1" x14ac:dyDescent="0.2">
      <c r="A260" s="7"/>
    </row>
    <row r="261" spans="1:1" s="8" customFormat="1" x14ac:dyDescent="0.2">
      <c r="A261" s="7"/>
    </row>
    <row r="262" spans="1:1" s="8" customFormat="1" x14ac:dyDescent="0.2">
      <c r="A262" s="7"/>
    </row>
    <row r="263" spans="1:1" s="8" customFormat="1" x14ac:dyDescent="0.2">
      <c r="A263" s="7"/>
    </row>
    <row r="264" spans="1:1" s="8" customFormat="1" x14ac:dyDescent="0.2">
      <c r="A264" s="7"/>
    </row>
    <row r="265" spans="1:1" s="8" customFormat="1" x14ac:dyDescent="0.2">
      <c r="A265" s="7"/>
    </row>
    <row r="266" spans="1:1" s="8" customFormat="1" x14ac:dyDescent="0.2">
      <c r="A266" s="7"/>
    </row>
    <row r="267" spans="1:1" s="8" customFormat="1" x14ac:dyDescent="0.2">
      <c r="A267" s="7"/>
    </row>
    <row r="268" spans="1:1" s="8" customFormat="1" x14ac:dyDescent="0.2">
      <c r="A268" s="7"/>
    </row>
    <row r="269" spans="1:1" s="8" customFormat="1" x14ac:dyDescent="0.2">
      <c r="A269" s="7"/>
    </row>
    <row r="270" spans="1:1" s="8" customFormat="1" x14ac:dyDescent="0.2">
      <c r="A270" s="7"/>
    </row>
    <row r="271" spans="1:1" s="8" customFormat="1" x14ac:dyDescent="0.2">
      <c r="A271" s="7"/>
    </row>
    <row r="272" spans="1:1" s="8" customFormat="1" x14ac:dyDescent="0.2">
      <c r="A272" s="7"/>
    </row>
    <row r="273" spans="1:1" s="8" customFormat="1" x14ac:dyDescent="0.2">
      <c r="A273" s="7"/>
    </row>
    <row r="274" spans="1:1" s="8" customFormat="1" x14ac:dyDescent="0.2">
      <c r="A274" s="7"/>
    </row>
    <row r="275" spans="1:1" s="8" customFormat="1" x14ac:dyDescent="0.2">
      <c r="A275" s="7"/>
    </row>
    <row r="276" spans="1:1" s="8" customFormat="1" x14ac:dyDescent="0.2">
      <c r="A276" s="7"/>
    </row>
    <row r="277" spans="1:1" s="8" customFormat="1" x14ac:dyDescent="0.2">
      <c r="A277" s="7"/>
    </row>
    <row r="278" spans="1:1" s="8" customFormat="1" x14ac:dyDescent="0.2">
      <c r="A278" s="7"/>
    </row>
    <row r="279" spans="1:1" s="8" customFormat="1" x14ac:dyDescent="0.2">
      <c r="A279" s="7"/>
    </row>
    <row r="280" spans="1:1" s="8" customFormat="1" x14ac:dyDescent="0.2">
      <c r="A280" s="7"/>
    </row>
    <row r="281" spans="1:1" s="8" customFormat="1" x14ac:dyDescent="0.2">
      <c r="A281" s="7"/>
    </row>
    <row r="282" spans="1:1" s="8" customFormat="1" x14ac:dyDescent="0.2">
      <c r="A282" s="7"/>
    </row>
    <row r="283" spans="1:1" s="8" customFormat="1" x14ac:dyDescent="0.2">
      <c r="A283" s="7"/>
    </row>
    <row r="284" spans="1:1" s="8" customFormat="1" x14ac:dyDescent="0.2">
      <c r="A284" s="7"/>
    </row>
    <row r="285" spans="1:1" s="8" customFormat="1" x14ac:dyDescent="0.2">
      <c r="A285" s="7"/>
    </row>
    <row r="286" spans="1:1" s="8" customFormat="1" x14ac:dyDescent="0.2">
      <c r="A286" s="7"/>
    </row>
    <row r="287" spans="1:1" s="8" customFormat="1" x14ac:dyDescent="0.2">
      <c r="A287" s="7"/>
    </row>
    <row r="288" spans="1:1" s="8" customFormat="1" x14ac:dyDescent="0.2">
      <c r="A288" s="7"/>
    </row>
    <row r="289" spans="1:1" s="8" customFormat="1" x14ac:dyDescent="0.2">
      <c r="A289" s="7"/>
    </row>
    <row r="290" spans="1:1" s="8" customFormat="1" x14ac:dyDescent="0.2">
      <c r="A290" s="7"/>
    </row>
    <row r="291" spans="1:1" s="8" customFormat="1" x14ac:dyDescent="0.2">
      <c r="A291" s="7"/>
    </row>
    <row r="292" spans="1:1" s="8" customFormat="1" x14ac:dyDescent="0.2">
      <c r="A292" s="7"/>
    </row>
    <row r="293" spans="1:1" s="8" customFormat="1" x14ac:dyDescent="0.2">
      <c r="A293" s="7"/>
    </row>
    <row r="294" spans="1:1" s="8" customFormat="1" x14ac:dyDescent="0.2">
      <c r="A294" s="7"/>
    </row>
    <row r="295" spans="1:1" s="8" customFormat="1" x14ac:dyDescent="0.2">
      <c r="A295" s="7"/>
    </row>
    <row r="296" spans="1:1" s="8" customFormat="1" x14ac:dyDescent="0.2">
      <c r="A296" s="7"/>
    </row>
    <row r="297" spans="1:1" s="8" customFormat="1" x14ac:dyDescent="0.2">
      <c r="A297" s="7"/>
    </row>
    <row r="298" spans="1:1" s="8" customFormat="1" x14ac:dyDescent="0.2">
      <c r="A298" s="7"/>
    </row>
    <row r="299" spans="1:1" s="8" customFormat="1" x14ac:dyDescent="0.2">
      <c r="A299" s="7"/>
    </row>
    <row r="300" spans="1:1" s="8" customFormat="1" x14ac:dyDescent="0.2">
      <c r="A300" s="7"/>
    </row>
    <row r="301" spans="1:1" s="8" customFormat="1" x14ac:dyDescent="0.2">
      <c r="A301" s="7"/>
    </row>
    <row r="302" spans="1:1" s="8" customFormat="1" x14ac:dyDescent="0.2">
      <c r="A302" s="7"/>
    </row>
    <row r="303" spans="1:1" s="8" customFormat="1" x14ac:dyDescent="0.2">
      <c r="A303" s="7"/>
    </row>
    <row r="304" spans="1:1" s="8" customFormat="1" x14ac:dyDescent="0.2">
      <c r="A304" s="7"/>
    </row>
    <row r="305" spans="1:1" s="8" customFormat="1" x14ac:dyDescent="0.2">
      <c r="A305" s="7"/>
    </row>
    <row r="306" spans="1:1" s="8" customFormat="1" x14ac:dyDescent="0.2">
      <c r="A306" s="7"/>
    </row>
    <row r="307" spans="1:1" s="8" customFormat="1" x14ac:dyDescent="0.2">
      <c r="A307" s="7"/>
    </row>
    <row r="308" spans="1:1" s="8" customFormat="1" x14ac:dyDescent="0.2">
      <c r="A308" s="7"/>
    </row>
    <row r="309" spans="1:1" s="8" customFormat="1" x14ac:dyDescent="0.2">
      <c r="A309" s="7"/>
    </row>
    <row r="310" spans="1:1" s="8" customFormat="1" x14ac:dyDescent="0.2">
      <c r="A310" s="7"/>
    </row>
    <row r="311" spans="1:1" s="8" customFormat="1" x14ac:dyDescent="0.2">
      <c r="A311" s="7"/>
    </row>
    <row r="312" spans="1:1" s="8" customFormat="1" x14ac:dyDescent="0.2">
      <c r="A312" s="7"/>
    </row>
    <row r="313" spans="1:1" s="8" customFormat="1" x14ac:dyDescent="0.2">
      <c r="A313" s="7"/>
    </row>
    <row r="314" spans="1:1" s="8" customFormat="1" x14ac:dyDescent="0.2">
      <c r="A314" s="7"/>
    </row>
    <row r="315" spans="1:1" s="8" customFormat="1" x14ac:dyDescent="0.2">
      <c r="A315" s="7"/>
    </row>
    <row r="316" spans="1:1" s="8" customFormat="1" x14ac:dyDescent="0.2">
      <c r="A316" s="7"/>
    </row>
    <row r="317" spans="1:1" s="8" customFormat="1" x14ac:dyDescent="0.2">
      <c r="A317" s="7"/>
    </row>
    <row r="318" spans="1:1" s="8" customFormat="1" x14ac:dyDescent="0.2">
      <c r="A318" s="7"/>
    </row>
    <row r="319" spans="1:1" s="8" customFormat="1" x14ac:dyDescent="0.2">
      <c r="A319" s="7"/>
    </row>
    <row r="320" spans="1:1" s="8" customFormat="1" x14ac:dyDescent="0.2">
      <c r="A320" s="7"/>
    </row>
    <row r="321" spans="1:1" s="8" customFormat="1" x14ac:dyDescent="0.2">
      <c r="A321" s="7"/>
    </row>
    <row r="322" spans="1:1" s="8" customFormat="1" x14ac:dyDescent="0.2">
      <c r="A322" s="7"/>
    </row>
    <row r="323" spans="1:1" s="8" customFormat="1" x14ac:dyDescent="0.2">
      <c r="A323" s="7"/>
    </row>
    <row r="324" spans="1:1" s="8" customFormat="1" x14ac:dyDescent="0.2">
      <c r="A324" s="7"/>
    </row>
    <row r="325" spans="1:1" s="8" customFormat="1" x14ac:dyDescent="0.2">
      <c r="A325" s="7"/>
    </row>
    <row r="326" spans="1:1" s="8" customFormat="1" x14ac:dyDescent="0.2">
      <c r="A326" s="7"/>
    </row>
    <row r="327" spans="1:1" s="8" customFormat="1" x14ac:dyDescent="0.2">
      <c r="A327" s="7"/>
    </row>
    <row r="328" spans="1:1" s="8" customFormat="1" x14ac:dyDescent="0.2">
      <c r="A328" s="7"/>
    </row>
    <row r="329" spans="1:1" s="8" customFormat="1" x14ac:dyDescent="0.2">
      <c r="A329" s="7"/>
    </row>
    <row r="330" spans="1:1" s="8" customFormat="1" x14ac:dyDescent="0.2">
      <c r="A330" s="7"/>
    </row>
    <row r="331" spans="1:1" s="8" customFormat="1" x14ac:dyDescent="0.2">
      <c r="A331" s="7"/>
    </row>
    <row r="332" spans="1:1" s="8" customFormat="1" x14ac:dyDescent="0.2">
      <c r="A332" s="7"/>
    </row>
    <row r="333" spans="1:1" s="8" customFormat="1" x14ac:dyDescent="0.2">
      <c r="A333" s="7"/>
    </row>
    <row r="334" spans="1:1" s="8" customFormat="1" x14ac:dyDescent="0.2">
      <c r="A334" s="7"/>
    </row>
    <row r="335" spans="1:1" s="8" customFormat="1" x14ac:dyDescent="0.2">
      <c r="A335" s="7"/>
    </row>
    <row r="336" spans="1:1" s="8" customFormat="1" x14ac:dyDescent="0.2">
      <c r="A336" s="7"/>
    </row>
    <row r="337" spans="1:1" s="8" customFormat="1" x14ac:dyDescent="0.2">
      <c r="A337" s="7"/>
    </row>
    <row r="338" spans="1:1" s="8" customFormat="1" x14ac:dyDescent="0.2">
      <c r="A338" s="7"/>
    </row>
    <row r="339" spans="1:1" s="8" customFormat="1" x14ac:dyDescent="0.2">
      <c r="A339" s="7"/>
    </row>
    <row r="340" spans="1:1" s="8" customFormat="1" x14ac:dyDescent="0.2">
      <c r="A340" s="7"/>
    </row>
    <row r="341" spans="1:1" s="8" customFormat="1" x14ac:dyDescent="0.2">
      <c r="A341" s="7"/>
    </row>
    <row r="342" spans="1:1" s="8" customFormat="1" x14ac:dyDescent="0.2">
      <c r="A342" s="7"/>
    </row>
    <row r="343" spans="1:1" s="8" customFormat="1" x14ac:dyDescent="0.2">
      <c r="A343" s="7"/>
    </row>
    <row r="344" spans="1:1" s="8" customFormat="1" x14ac:dyDescent="0.2">
      <c r="A344" s="7"/>
    </row>
    <row r="345" spans="1:1" s="8" customFormat="1" x14ac:dyDescent="0.2">
      <c r="A345" s="7"/>
    </row>
    <row r="346" spans="1:1" s="8" customFormat="1" x14ac:dyDescent="0.2">
      <c r="A346" s="7"/>
    </row>
    <row r="347" spans="1:1" s="8" customFormat="1" x14ac:dyDescent="0.2">
      <c r="A347" s="7"/>
    </row>
    <row r="348" spans="1:1" s="8" customFormat="1" x14ac:dyDescent="0.2">
      <c r="A348" s="7"/>
    </row>
    <row r="349" spans="1:1" s="8" customFormat="1" x14ac:dyDescent="0.2">
      <c r="A349" s="7"/>
    </row>
    <row r="350" spans="1:1" s="8" customFormat="1" x14ac:dyDescent="0.2">
      <c r="A350" s="7"/>
    </row>
    <row r="351" spans="1:1" s="8" customFormat="1" x14ac:dyDescent="0.2">
      <c r="A351" s="7"/>
    </row>
    <row r="352" spans="1:1" s="8" customFormat="1" x14ac:dyDescent="0.2">
      <c r="A352" s="7"/>
    </row>
    <row r="353" spans="1:1" s="8" customFormat="1" x14ac:dyDescent="0.2">
      <c r="A353" s="7"/>
    </row>
    <row r="354" spans="1:1" s="8" customFormat="1" x14ac:dyDescent="0.2">
      <c r="A354" s="7"/>
    </row>
    <row r="355" spans="1:1" s="8" customFormat="1" x14ac:dyDescent="0.2">
      <c r="A355" s="7"/>
    </row>
    <row r="356" spans="1:1" s="8" customFormat="1" x14ac:dyDescent="0.2">
      <c r="A356" s="7"/>
    </row>
    <row r="357" spans="1:1" s="8" customFormat="1" x14ac:dyDescent="0.2">
      <c r="A357" s="7"/>
    </row>
    <row r="358" spans="1:1" s="8" customFormat="1" x14ac:dyDescent="0.2">
      <c r="A358" s="7"/>
    </row>
    <row r="359" spans="1:1" s="8" customFormat="1" x14ac:dyDescent="0.2">
      <c r="A359" s="7"/>
    </row>
    <row r="360" spans="1:1" s="8" customFormat="1" x14ac:dyDescent="0.2">
      <c r="A360" s="7"/>
    </row>
    <row r="361" spans="1:1" s="8" customFormat="1" x14ac:dyDescent="0.2">
      <c r="A361" s="7"/>
    </row>
    <row r="362" spans="1:1" s="8" customFormat="1" x14ac:dyDescent="0.2">
      <c r="A362" s="7"/>
    </row>
    <row r="363" spans="1:1" s="8" customFormat="1" x14ac:dyDescent="0.2">
      <c r="A363" s="7"/>
    </row>
    <row r="364" spans="1:1" s="8" customFormat="1" x14ac:dyDescent="0.2">
      <c r="A364" s="7"/>
    </row>
    <row r="365" spans="1:1" s="8" customFormat="1" x14ac:dyDescent="0.2">
      <c r="A365" s="7"/>
    </row>
    <row r="366" spans="1:1" s="8" customFormat="1" x14ac:dyDescent="0.2">
      <c r="A366" s="7"/>
    </row>
    <row r="367" spans="1:1" s="8" customFormat="1" x14ac:dyDescent="0.2">
      <c r="A367" s="7"/>
    </row>
    <row r="368" spans="1:1" s="8" customFormat="1" x14ac:dyDescent="0.2">
      <c r="A368" s="7"/>
    </row>
    <row r="369" spans="1:1" s="8" customFormat="1" x14ac:dyDescent="0.2">
      <c r="A369" s="7"/>
    </row>
    <row r="370" spans="1:1" s="8" customFormat="1" x14ac:dyDescent="0.2">
      <c r="A370" s="7"/>
    </row>
    <row r="371" spans="1:1" s="8" customFormat="1" x14ac:dyDescent="0.2">
      <c r="A371" s="7"/>
    </row>
    <row r="372" spans="1:1" s="8" customFormat="1" x14ac:dyDescent="0.2">
      <c r="A372" s="7"/>
    </row>
    <row r="373" spans="1:1" s="8" customFormat="1" x14ac:dyDescent="0.2">
      <c r="A373" s="7"/>
    </row>
    <row r="374" spans="1:1" s="8" customFormat="1" x14ac:dyDescent="0.2">
      <c r="A374" s="7"/>
    </row>
    <row r="375" spans="1:1" s="8" customFormat="1" x14ac:dyDescent="0.2">
      <c r="A375" s="7"/>
    </row>
    <row r="376" spans="1:1" s="8" customFormat="1" x14ac:dyDescent="0.2">
      <c r="A376" s="7"/>
    </row>
    <row r="377" spans="1:1" s="8" customFormat="1" x14ac:dyDescent="0.2">
      <c r="A377" s="7"/>
    </row>
    <row r="378" spans="1:1" s="8" customFormat="1" x14ac:dyDescent="0.2">
      <c r="A378" s="7"/>
    </row>
    <row r="379" spans="1:1" s="8" customFormat="1" x14ac:dyDescent="0.2">
      <c r="A379" s="7"/>
    </row>
    <row r="380" spans="1:1" s="8" customFormat="1" x14ac:dyDescent="0.2">
      <c r="A380" s="7"/>
    </row>
    <row r="381" spans="1:1" s="8" customFormat="1" x14ac:dyDescent="0.2">
      <c r="A381" s="7"/>
    </row>
    <row r="382" spans="1:1" s="8" customFormat="1" x14ac:dyDescent="0.2">
      <c r="A382" s="7"/>
    </row>
    <row r="383" spans="1:1" s="8" customFormat="1" x14ac:dyDescent="0.2">
      <c r="A383" s="7"/>
    </row>
    <row r="384" spans="1:1" s="8" customFormat="1" x14ac:dyDescent="0.2">
      <c r="A384" s="7"/>
    </row>
    <row r="385" spans="1:1" s="8" customFormat="1" x14ac:dyDescent="0.2">
      <c r="A385" s="7"/>
    </row>
    <row r="386" spans="1:1" s="8" customFormat="1" x14ac:dyDescent="0.2">
      <c r="A386" s="7"/>
    </row>
    <row r="387" spans="1:1" s="8" customFormat="1" x14ac:dyDescent="0.2">
      <c r="A387" s="7"/>
    </row>
    <row r="388" spans="1:1" s="8" customFormat="1" x14ac:dyDescent="0.2">
      <c r="A388" s="7"/>
    </row>
    <row r="389" spans="1:1" s="8" customFormat="1" x14ac:dyDescent="0.2">
      <c r="A389" s="7"/>
    </row>
    <row r="390" spans="1:1" s="8" customFormat="1" x14ac:dyDescent="0.2">
      <c r="A390" s="7"/>
    </row>
    <row r="391" spans="1:1" s="8" customFormat="1" x14ac:dyDescent="0.2">
      <c r="A391" s="7"/>
    </row>
    <row r="392" spans="1:1" s="8" customFormat="1" x14ac:dyDescent="0.2">
      <c r="A392" s="7"/>
    </row>
    <row r="393" spans="1:1" s="8" customFormat="1" x14ac:dyDescent="0.2">
      <c r="A393" s="7"/>
    </row>
    <row r="394" spans="1:1" s="8" customFormat="1" x14ac:dyDescent="0.2">
      <c r="A394" s="7"/>
    </row>
    <row r="395" spans="1:1" s="8" customFormat="1" x14ac:dyDescent="0.2">
      <c r="A395" s="7"/>
    </row>
    <row r="396" spans="1:1" s="8" customFormat="1" x14ac:dyDescent="0.2">
      <c r="A396" s="7"/>
    </row>
    <row r="397" spans="1:1" s="8" customFormat="1" x14ac:dyDescent="0.2">
      <c r="A397" s="7"/>
    </row>
    <row r="398" spans="1:1" s="8" customFormat="1" x14ac:dyDescent="0.2">
      <c r="A398" s="7"/>
    </row>
    <row r="399" spans="1:1" s="8" customFormat="1" x14ac:dyDescent="0.2">
      <c r="A399" s="7"/>
    </row>
    <row r="400" spans="1:1" s="8" customFormat="1" x14ac:dyDescent="0.2">
      <c r="A400" s="7"/>
    </row>
    <row r="401" spans="1:1" s="8" customFormat="1" x14ac:dyDescent="0.2">
      <c r="A401" s="7"/>
    </row>
    <row r="402" spans="1:1" s="8" customFormat="1" x14ac:dyDescent="0.2">
      <c r="A402" s="7"/>
    </row>
    <row r="403" spans="1:1" s="8" customFormat="1" x14ac:dyDescent="0.2">
      <c r="A403" s="7"/>
    </row>
    <row r="404" spans="1:1" s="8" customFormat="1" x14ac:dyDescent="0.2">
      <c r="A404" s="7"/>
    </row>
    <row r="405" spans="1:1" s="8" customFormat="1" x14ac:dyDescent="0.2">
      <c r="A405" s="7"/>
    </row>
    <row r="406" spans="1:1" s="8" customFormat="1" x14ac:dyDescent="0.2">
      <c r="A406" s="7"/>
    </row>
    <row r="407" spans="1:1" s="8" customFormat="1" x14ac:dyDescent="0.2">
      <c r="A407" s="7"/>
    </row>
    <row r="408" spans="1:1" s="8" customFormat="1" x14ac:dyDescent="0.2">
      <c r="A408" s="7"/>
    </row>
    <row r="409" spans="1:1" s="8" customFormat="1" x14ac:dyDescent="0.2">
      <c r="A409" s="7"/>
    </row>
    <row r="410" spans="1:1" s="8" customFormat="1" x14ac:dyDescent="0.2">
      <c r="A410" s="7"/>
    </row>
    <row r="411" spans="1:1" s="8" customFormat="1" x14ac:dyDescent="0.2">
      <c r="A411" s="7"/>
    </row>
    <row r="412" spans="1:1" s="8" customFormat="1" x14ac:dyDescent="0.2">
      <c r="A412" s="7"/>
    </row>
    <row r="413" spans="1:1" s="8" customFormat="1" x14ac:dyDescent="0.2">
      <c r="A413" s="7"/>
    </row>
    <row r="414" spans="1:1" s="8" customFormat="1" x14ac:dyDescent="0.2">
      <c r="A414" s="7"/>
    </row>
    <row r="415" spans="1:1" s="8" customFormat="1" x14ac:dyDescent="0.2">
      <c r="A415" s="7"/>
    </row>
    <row r="416" spans="1:1" s="8" customFormat="1" x14ac:dyDescent="0.2">
      <c r="A416" s="7"/>
    </row>
    <row r="417" spans="1:1" s="8" customFormat="1" x14ac:dyDescent="0.2">
      <c r="A417" s="7"/>
    </row>
    <row r="418" spans="1:1" s="8" customFormat="1" x14ac:dyDescent="0.2">
      <c r="A418" s="7"/>
    </row>
    <row r="419" spans="1:1" s="8" customFormat="1" x14ac:dyDescent="0.2">
      <c r="A419" s="7"/>
    </row>
    <row r="420" spans="1:1" s="8" customFormat="1" x14ac:dyDescent="0.2">
      <c r="A420" s="7"/>
    </row>
    <row r="421" spans="1:1" s="8" customFormat="1" x14ac:dyDescent="0.2">
      <c r="A421" s="7"/>
    </row>
    <row r="422" spans="1:1" s="8" customFormat="1" x14ac:dyDescent="0.2">
      <c r="A422" s="7"/>
    </row>
    <row r="423" spans="1:1" s="8" customFormat="1" x14ac:dyDescent="0.2">
      <c r="A423" s="7"/>
    </row>
    <row r="424" spans="1:1" s="8" customFormat="1" x14ac:dyDescent="0.2">
      <c r="A424" s="7"/>
    </row>
    <row r="425" spans="1:1" s="8" customFormat="1" x14ac:dyDescent="0.2">
      <c r="A425" s="7"/>
    </row>
    <row r="426" spans="1:1" s="8" customFormat="1" x14ac:dyDescent="0.2">
      <c r="A426" s="7"/>
    </row>
    <row r="427" spans="1:1" s="8" customFormat="1" x14ac:dyDescent="0.2">
      <c r="A427" s="7"/>
    </row>
    <row r="428" spans="1:1" s="8" customFormat="1" x14ac:dyDescent="0.2">
      <c r="A428" s="7"/>
    </row>
    <row r="429" spans="1:1" s="8" customFormat="1" x14ac:dyDescent="0.2">
      <c r="A429" s="7"/>
    </row>
    <row r="430" spans="1:1" s="8" customFormat="1" x14ac:dyDescent="0.2">
      <c r="A430" s="7"/>
    </row>
    <row r="431" spans="1:1" s="8" customFormat="1" x14ac:dyDescent="0.2">
      <c r="A431" s="7"/>
    </row>
    <row r="432" spans="1:1" s="8" customFormat="1" x14ac:dyDescent="0.2">
      <c r="A432" s="7"/>
    </row>
    <row r="433" spans="1:11" s="8" customFormat="1" x14ac:dyDescent="0.2">
      <c r="A433" s="7"/>
    </row>
    <row r="434" spans="1:11" s="8" customFormat="1" x14ac:dyDescent="0.2">
      <c r="A434" s="7"/>
    </row>
    <row r="435" spans="1:11" s="8" customFormat="1" x14ac:dyDescent="0.2">
      <c r="A435" s="7"/>
    </row>
    <row r="436" spans="1:11" s="8" customFormat="1" x14ac:dyDescent="0.2">
      <c r="A436" s="7"/>
    </row>
    <row r="437" spans="1:11" s="8" customFormat="1" x14ac:dyDescent="0.2">
      <c r="A437" s="7"/>
    </row>
    <row r="438" spans="1:11" s="8" customFormat="1" x14ac:dyDescent="0.2">
      <c r="A438" s="1"/>
      <c r="B438"/>
      <c r="C438"/>
      <c r="D438"/>
      <c r="E438"/>
      <c r="F438"/>
      <c r="G438"/>
      <c r="H438"/>
      <c r="I438"/>
      <c r="J438"/>
      <c r="K438"/>
    </row>
    <row r="439" spans="1:11" s="8" customFormat="1" x14ac:dyDescent="0.2">
      <c r="A439" s="1"/>
      <c r="B439"/>
      <c r="C439"/>
      <c r="D439"/>
      <c r="E439"/>
      <c r="F439"/>
      <c r="G439"/>
      <c r="H439"/>
      <c r="I439"/>
      <c r="J439"/>
      <c r="K439"/>
    </row>
    <row r="440" spans="1:11" s="8" customFormat="1" x14ac:dyDescent="0.2">
      <c r="A440" s="1"/>
      <c r="B440"/>
      <c r="C440"/>
      <c r="D440"/>
      <c r="E440"/>
      <c r="F440"/>
      <c r="G440"/>
      <c r="H440"/>
      <c r="I440"/>
      <c r="J440"/>
      <c r="K440"/>
    </row>
    <row r="441" spans="1:11" s="8" customFormat="1" x14ac:dyDescent="0.2">
      <c r="A441" s="1"/>
      <c r="B441"/>
      <c r="C441"/>
      <c r="D441"/>
      <c r="E441"/>
      <c r="F441"/>
      <c r="G441"/>
      <c r="H441"/>
      <c r="I441"/>
      <c r="J441"/>
      <c r="K441"/>
    </row>
    <row r="442" spans="1:11" s="8" customFormat="1" x14ac:dyDescent="0.2">
      <c r="A442" s="1"/>
      <c r="B442"/>
      <c r="C442"/>
      <c r="D442"/>
      <c r="E442"/>
      <c r="F442"/>
      <c r="G442"/>
      <c r="H442"/>
      <c r="I442"/>
      <c r="J442"/>
      <c r="K442"/>
    </row>
    <row r="443" spans="1:11" s="8" customFormat="1" x14ac:dyDescent="0.2">
      <c r="A443" s="1"/>
      <c r="B443"/>
      <c r="C443"/>
      <c r="D443"/>
      <c r="E443"/>
      <c r="F443"/>
      <c r="G443"/>
      <c r="H443"/>
      <c r="I443"/>
      <c r="J443"/>
      <c r="K443"/>
    </row>
    <row r="444" spans="1:11" s="8" customFormat="1" x14ac:dyDescent="0.2">
      <c r="A444" s="1"/>
      <c r="B444"/>
      <c r="C444"/>
      <c r="D444"/>
      <c r="E444"/>
      <c r="F444"/>
      <c r="G444"/>
      <c r="H444"/>
      <c r="I444"/>
      <c r="J444"/>
      <c r="K444"/>
    </row>
    <row r="445" spans="1:11" s="8" customFormat="1" x14ac:dyDescent="0.2">
      <c r="A445" s="1"/>
      <c r="B445"/>
      <c r="C445"/>
      <c r="D445"/>
      <c r="E445"/>
      <c r="F445"/>
      <c r="G445"/>
      <c r="H445"/>
      <c r="I445"/>
      <c r="J445"/>
      <c r="K445"/>
    </row>
    <row r="446" spans="1:11" s="8" customFormat="1" x14ac:dyDescent="0.2">
      <c r="A446" s="1"/>
      <c r="B446"/>
      <c r="C446"/>
      <c r="D446"/>
      <c r="E446"/>
      <c r="F446"/>
      <c r="G446"/>
      <c r="H446"/>
      <c r="I446"/>
      <c r="J446"/>
      <c r="K446"/>
    </row>
    <row r="447" spans="1:11" s="8" customFormat="1" x14ac:dyDescent="0.2">
      <c r="A447" s="1"/>
      <c r="B447"/>
      <c r="C447"/>
      <c r="D447"/>
      <c r="E447"/>
      <c r="F447"/>
      <c r="G447"/>
      <c r="H447"/>
      <c r="I447"/>
      <c r="J447"/>
      <c r="K447"/>
    </row>
    <row r="448" spans="1:11" s="8" customFormat="1" x14ac:dyDescent="0.2">
      <c r="A448" s="1"/>
      <c r="B448"/>
      <c r="C448"/>
      <c r="D448"/>
      <c r="E448"/>
      <c r="F448"/>
      <c r="G448"/>
      <c r="H448"/>
      <c r="I448"/>
      <c r="J448"/>
      <c r="K448"/>
    </row>
    <row r="449" spans="1:11" s="8" customFormat="1" x14ac:dyDescent="0.2">
      <c r="A449" s="1"/>
      <c r="B449"/>
      <c r="C449"/>
      <c r="D449"/>
      <c r="E449"/>
      <c r="F449"/>
      <c r="G449"/>
      <c r="H449"/>
      <c r="I449"/>
      <c r="J449"/>
      <c r="K449"/>
    </row>
    <row r="450" spans="1:11" s="8" customFormat="1" x14ac:dyDescent="0.2">
      <c r="A450" s="1"/>
      <c r="B450"/>
      <c r="C450"/>
      <c r="D450"/>
      <c r="E450"/>
      <c r="F450"/>
      <c r="G450"/>
      <c r="H450"/>
      <c r="I450"/>
      <c r="J450"/>
      <c r="K450"/>
    </row>
    <row r="451" spans="1:11" s="8" customFormat="1" x14ac:dyDescent="0.2">
      <c r="A451" s="1"/>
      <c r="B451"/>
      <c r="C451"/>
      <c r="D451"/>
      <c r="E451"/>
      <c r="F451"/>
      <c r="G451"/>
      <c r="H451"/>
      <c r="I451"/>
      <c r="J451"/>
      <c r="K451"/>
    </row>
    <row r="452" spans="1:11" s="8" customFormat="1" x14ac:dyDescent="0.2">
      <c r="A452" s="1"/>
      <c r="B452"/>
      <c r="C452"/>
      <c r="D452"/>
      <c r="E452"/>
      <c r="F452"/>
      <c r="G452"/>
      <c r="H452"/>
      <c r="I452"/>
      <c r="J452"/>
      <c r="K452"/>
    </row>
    <row r="453" spans="1:11" s="8" customFormat="1" x14ac:dyDescent="0.2">
      <c r="A453" s="1"/>
      <c r="B453"/>
      <c r="C453"/>
      <c r="D453"/>
      <c r="E453"/>
      <c r="F453"/>
      <c r="G453"/>
      <c r="H453"/>
      <c r="I453"/>
      <c r="J453"/>
      <c r="K453"/>
    </row>
    <row r="454" spans="1:11" s="8" customFormat="1" x14ac:dyDescent="0.2">
      <c r="A454" s="1"/>
      <c r="B454"/>
      <c r="C454"/>
      <c r="D454"/>
      <c r="E454"/>
      <c r="F454"/>
      <c r="G454"/>
      <c r="H454"/>
      <c r="I454"/>
      <c r="J454"/>
      <c r="K454"/>
    </row>
    <row r="455" spans="1:11" s="8" customFormat="1" x14ac:dyDescent="0.2">
      <c r="A455" s="1"/>
      <c r="B455"/>
      <c r="C455"/>
      <c r="D455"/>
      <c r="E455"/>
      <c r="F455"/>
      <c r="G455"/>
      <c r="H455"/>
      <c r="I455"/>
      <c r="J455"/>
      <c r="K455"/>
    </row>
    <row r="456" spans="1:11" s="8" customFormat="1" x14ac:dyDescent="0.2">
      <c r="A456" s="1"/>
      <c r="B456"/>
      <c r="C456"/>
      <c r="D456"/>
      <c r="E456"/>
      <c r="F456"/>
      <c r="G456"/>
      <c r="H456"/>
      <c r="I456"/>
      <c r="J456"/>
      <c r="K456"/>
    </row>
    <row r="457" spans="1:11" s="8" customFormat="1" x14ac:dyDescent="0.2">
      <c r="A457" s="1"/>
      <c r="B457"/>
      <c r="C457"/>
      <c r="D457"/>
      <c r="E457"/>
      <c r="F457"/>
      <c r="G457"/>
      <c r="H457"/>
      <c r="I457"/>
      <c r="J457"/>
      <c r="K457"/>
    </row>
    <row r="458" spans="1:11" s="8" customFormat="1" x14ac:dyDescent="0.2">
      <c r="A458" s="1"/>
      <c r="B458"/>
      <c r="C458"/>
      <c r="D458"/>
      <c r="E458"/>
      <c r="F458"/>
      <c r="G458"/>
      <c r="H458"/>
      <c r="I458"/>
      <c r="J458"/>
      <c r="K458"/>
    </row>
    <row r="459" spans="1:11" s="8" customFormat="1" x14ac:dyDescent="0.2">
      <c r="A459" s="1"/>
      <c r="B459"/>
      <c r="C459"/>
      <c r="D459"/>
      <c r="E459"/>
      <c r="F459"/>
      <c r="G459"/>
      <c r="H459"/>
      <c r="I459"/>
      <c r="J459"/>
      <c r="K459"/>
    </row>
    <row r="460" spans="1:11" s="8" customFormat="1" x14ac:dyDescent="0.2">
      <c r="A460" s="1"/>
      <c r="B460"/>
      <c r="C460"/>
      <c r="D460"/>
      <c r="E460"/>
      <c r="F460"/>
      <c r="G460"/>
      <c r="H460"/>
      <c r="I460"/>
      <c r="J460"/>
      <c r="K460"/>
    </row>
    <row r="461" spans="1:11" s="8" customFormat="1" x14ac:dyDescent="0.2">
      <c r="A461" s="1"/>
      <c r="B461"/>
      <c r="C461"/>
      <c r="D461"/>
      <c r="E461"/>
      <c r="F461"/>
      <c r="G461"/>
      <c r="H461"/>
      <c r="I461"/>
      <c r="J461"/>
      <c r="K461"/>
    </row>
    <row r="462" spans="1:11" s="8" customFormat="1" x14ac:dyDescent="0.2">
      <c r="A462" s="1"/>
      <c r="B462"/>
      <c r="C462"/>
      <c r="D462"/>
      <c r="E462"/>
      <c r="F462"/>
      <c r="G462"/>
      <c r="H462"/>
      <c r="I462"/>
      <c r="J462"/>
      <c r="K462"/>
    </row>
    <row r="463" spans="1:11" s="8" customFormat="1" x14ac:dyDescent="0.2">
      <c r="A463" s="1"/>
      <c r="B463"/>
      <c r="C463"/>
      <c r="D463"/>
      <c r="E463"/>
      <c r="F463"/>
      <c r="G463"/>
      <c r="H463"/>
      <c r="I463"/>
      <c r="J463"/>
      <c r="K463"/>
    </row>
    <row r="464" spans="1:11" s="8" customFormat="1" x14ac:dyDescent="0.2">
      <c r="A464" s="1"/>
      <c r="B464"/>
      <c r="C464"/>
      <c r="D464"/>
      <c r="E464"/>
      <c r="F464"/>
      <c r="G464"/>
      <c r="H464"/>
      <c r="I464"/>
      <c r="J464"/>
      <c r="K464"/>
    </row>
    <row r="465" spans="1:11" s="8" customFormat="1" x14ac:dyDescent="0.2">
      <c r="A465" s="1"/>
      <c r="B465"/>
      <c r="C465"/>
      <c r="D465"/>
      <c r="E465"/>
      <c r="F465"/>
      <c r="G465"/>
      <c r="H465"/>
      <c r="I465"/>
      <c r="J465"/>
      <c r="K465"/>
    </row>
    <row r="466" spans="1:11" s="8" customFormat="1" x14ac:dyDescent="0.2">
      <c r="A466" s="1"/>
      <c r="B466"/>
      <c r="C466"/>
      <c r="D466"/>
      <c r="E466"/>
      <c r="F466"/>
      <c r="G466"/>
      <c r="H466"/>
      <c r="I466"/>
      <c r="J466"/>
      <c r="K466"/>
    </row>
    <row r="467" spans="1:11" s="8" customFormat="1" x14ac:dyDescent="0.2">
      <c r="A467" s="1"/>
      <c r="B467"/>
      <c r="C467"/>
      <c r="D467"/>
      <c r="E467"/>
      <c r="F467"/>
      <c r="G467"/>
      <c r="H467"/>
      <c r="I467"/>
      <c r="J467"/>
      <c r="K467"/>
    </row>
    <row r="468" spans="1:11" s="8" customFormat="1" x14ac:dyDescent="0.2">
      <c r="A468" s="1"/>
      <c r="B468"/>
      <c r="C468"/>
      <c r="D468"/>
      <c r="E468"/>
      <c r="F468"/>
      <c r="G468"/>
      <c r="H468"/>
      <c r="I468"/>
      <c r="J468"/>
      <c r="K468"/>
    </row>
    <row r="469" spans="1:11" s="8" customFormat="1" x14ac:dyDescent="0.2">
      <c r="A469" s="1"/>
      <c r="B469"/>
      <c r="C469"/>
      <c r="D469"/>
      <c r="E469"/>
      <c r="F469"/>
      <c r="G469"/>
      <c r="H469"/>
      <c r="I469"/>
      <c r="J469"/>
      <c r="K469"/>
    </row>
    <row r="470" spans="1:11" s="8" customFormat="1" x14ac:dyDescent="0.2">
      <c r="A470" s="1"/>
      <c r="B470"/>
      <c r="C470"/>
      <c r="D470"/>
      <c r="E470"/>
      <c r="F470"/>
      <c r="G470"/>
      <c r="H470"/>
      <c r="I470"/>
      <c r="J470"/>
      <c r="K470"/>
    </row>
    <row r="471" spans="1:11" s="8" customFormat="1" x14ac:dyDescent="0.2">
      <c r="A471" s="1"/>
      <c r="B471"/>
      <c r="C471"/>
      <c r="D471"/>
      <c r="E471"/>
      <c r="F471"/>
      <c r="G471"/>
      <c r="H471"/>
      <c r="I471"/>
      <c r="J471"/>
      <c r="K471"/>
    </row>
    <row r="472" spans="1:11" s="8" customFormat="1" x14ac:dyDescent="0.2">
      <c r="A472" s="1"/>
      <c r="B472"/>
      <c r="C472"/>
      <c r="D472"/>
      <c r="E472"/>
      <c r="F472"/>
      <c r="G472"/>
      <c r="H472"/>
      <c r="I472"/>
      <c r="J472"/>
      <c r="K472"/>
    </row>
    <row r="473" spans="1:11" s="8" customFormat="1" x14ac:dyDescent="0.2">
      <c r="A473" s="1"/>
      <c r="B473"/>
      <c r="C473"/>
      <c r="D473"/>
      <c r="E473"/>
      <c r="F473"/>
      <c r="G473"/>
      <c r="H473"/>
      <c r="I473"/>
      <c r="J473"/>
      <c r="K473"/>
    </row>
    <row r="474" spans="1:11" s="8" customFormat="1" x14ac:dyDescent="0.2">
      <c r="A474" s="1"/>
      <c r="B474"/>
      <c r="C474"/>
      <c r="D474"/>
      <c r="E474"/>
      <c r="F474"/>
      <c r="G474"/>
      <c r="H474"/>
      <c r="I474"/>
      <c r="J474"/>
      <c r="K474"/>
    </row>
    <row r="475" spans="1:11" s="8" customFormat="1" x14ac:dyDescent="0.2">
      <c r="A475" s="1"/>
      <c r="B475"/>
      <c r="C475"/>
      <c r="D475"/>
      <c r="E475"/>
      <c r="F475"/>
      <c r="G475"/>
      <c r="H475"/>
      <c r="I475"/>
      <c r="J475"/>
      <c r="K475"/>
    </row>
    <row r="476" spans="1:11" s="8" customFormat="1" x14ac:dyDescent="0.2">
      <c r="A476" s="1"/>
      <c r="B476"/>
      <c r="C476"/>
      <c r="D476"/>
      <c r="E476"/>
      <c r="F476"/>
      <c r="G476"/>
      <c r="H476"/>
      <c r="I476"/>
      <c r="J476"/>
      <c r="K476"/>
    </row>
    <row r="477" spans="1:11" s="8" customFormat="1" x14ac:dyDescent="0.2">
      <c r="A477" s="1"/>
      <c r="B477"/>
      <c r="C477"/>
      <c r="D477"/>
      <c r="E477"/>
      <c r="F477"/>
      <c r="G477"/>
      <c r="H477"/>
      <c r="I477"/>
      <c r="J477"/>
      <c r="K477"/>
    </row>
    <row r="478" spans="1:11" s="8" customFormat="1" x14ac:dyDescent="0.2">
      <c r="A478" s="1"/>
      <c r="B478"/>
      <c r="C478"/>
      <c r="D478"/>
      <c r="E478"/>
      <c r="F478"/>
      <c r="G478"/>
      <c r="H478"/>
      <c r="I478"/>
      <c r="J478"/>
      <c r="K478"/>
    </row>
    <row r="479" spans="1:11" s="8" customFormat="1" x14ac:dyDescent="0.2">
      <c r="A479" s="1"/>
      <c r="B479"/>
      <c r="C479"/>
      <c r="D479"/>
      <c r="E479"/>
      <c r="F479"/>
      <c r="G479"/>
      <c r="H479"/>
      <c r="I479"/>
      <c r="J479"/>
      <c r="K479"/>
    </row>
    <row r="480" spans="1:11" s="8" customFormat="1" x14ac:dyDescent="0.2">
      <c r="A480" s="1"/>
      <c r="B480"/>
      <c r="C480"/>
      <c r="D480"/>
      <c r="E480"/>
      <c r="F480"/>
      <c r="G480"/>
      <c r="H480"/>
      <c r="I480"/>
      <c r="J480"/>
      <c r="K480"/>
    </row>
    <row r="481" spans="1:11" s="8" customFormat="1" x14ac:dyDescent="0.2">
      <c r="A481" s="1"/>
      <c r="B481"/>
      <c r="C481"/>
      <c r="D481"/>
      <c r="E481"/>
      <c r="F481"/>
      <c r="G481"/>
      <c r="H481"/>
      <c r="I481"/>
      <c r="J481"/>
      <c r="K481"/>
    </row>
    <row r="482" spans="1:11" s="8" customFormat="1" x14ac:dyDescent="0.2">
      <c r="A482" s="1"/>
      <c r="B482"/>
      <c r="C482"/>
      <c r="D482"/>
      <c r="E482"/>
      <c r="F482"/>
      <c r="G482"/>
      <c r="H482"/>
      <c r="I482"/>
      <c r="J482"/>
      <c r="K482"/>
    </row>
    <row r="483" spans="1:11" s="8" customFormat="1" x14ac:dyDescent="0.2">
      <c r="A483" s="1"/>
      <c r="B483"/>
      <c r="C483"/>
      <c r="D483"/>
      <c r="E483"/>
      <c r="F483"/>
      <c r="G483"/>
      <c r="H483"/>
      <c r="I483"/>
      <c r="J483"/>
      <c r="K483"/>
    </row>
    <row r="484" spans="1:11" s="8" customFormat="1" x14ac:dyDescent="0.2">
      <c r="A484" s="1"/>
      <c r="B484"/>
      <c r="C484"/>
      <c r="D484"/>
      <c r="E484"/>
      <c r="F484"/>
      <c r="G484"/>
      <c r="H484"/>
      <c r="I484"/>
      <c r="J484"/>
      <c r="K484"/>
    </row>
    <row r="485" spans="1:11" s="8" customFormat="1" x14ac:dyDescent="0.2">
      <c r="A485" s="1"/>
      <c r="B485"/>
      <c r="C485"/>
      <c r="D485"/>
      <c r="E485"/>
      <c r="F485"/>
      <c r="G485"/>
      <c r="H485"/>
      <c r="I485"/>
      <c r="J485"/>
      <c r="K485"/>
    </row>
    <row r="486" spans="1:11" s="8" customFormat="1" x14ac:dyDescent="0.2">
      <c r="A486" s="1"/>
      <c r="B486"/>
      <c r="C486"/>
      <c r="D486"/>
      <c r="E486"/>
      <c r="F486"/>
      <c r="G486"/>
      <c r="H486"/>
      <c r="I486"/>
      <c r="J486"/>
      <c r="K486"/>
    </row>
    <row r="487" spans="1:11" s="8" customFormat="1" x14ac:dyDescent="0.2">
      <c r="A487" s="1"/>
      <c r="B487"/>
      <c r="C487"/>
      <c r="D487"/>
      <c r="E487"/>
      <c r="F487"/>
      <c r="G487"/>
      <c r="H487"/>
      <c r="I487"/>
      <c r="J487"/>
      <c r="K487"/>
    </row>
    <row r="488" spans="1:11" s="8" customFormat="1" x14ac:dyDescent="0.2">
      <c r="A488" s="1"/>
      <c r="B488"/>
      <c r="C488"/>
      <c r="D488"/>
      <c r="E488"/>
      <c r="F488"/>
      <c r="G488"/>
      <c r="H488"/>
      <c r="I488"/>
      <c r="J488"/>
      <c r="K488"/>
    </row>
    <row r="489" spans="1:11" s="8" customFormat="1" x14ac:dyDescent="0.2">
      <c r="A489" s="1"/>
      <c r="B489"/>
      <c r="C489"/>
      <c r="D489"/>
      <c r="E489"/>
      <c r="F489"/>
      <c r="G489"/>
      <c r="H489"/>
      <c r="I489"/>
      <c r="J489"/>
      <c r="K489"/>
    </row>
    <row r="490" spans="1:11" s="8" customFormat="1" x14ac:dyDescent="0.2">
      <c r="A490" s="1"/>
      <c r="B490"/>
      <c r="C490"/>
      <c r="D490"/>
      <c r="E490"/>
      <c r="F490"/>
      <c r="G490"/>
      <c r="H490"/>
      <c r="I490"/>
      <c r="J490"/>
      <c r="K490"/>
    </row>
    <row r="491" spans="1:11" s="8" customFormat="1" x14ac:dyDescent="0.2">
      <c r="A491" s="1"/>
      <c r="B491"/>
      <c r="C491"/>
      <c r="D491"/>
      <c r="E491"/>
      <c r="F491"/>
      <c r="G491"/>
      <c r="H491"/>
      <c r="I491"/>
      <c r="J491"/>
      <c r="K491"/>
    </row>
    <row r="492" spans="1:11" s="8" customFormat="1" x14ac:dyDescent="0.2">
      <c r="A492" s="1"/>
      <c r="B492"/>
      <c r="C492"/>
      <c r="D492"/>
      <c r="E492"/>
      <c r="F492"/>
      <c r="G492"/>
      <c r="H492"/>
      <c r="I492"/>
      <c r="J492"/>
      <c r="K492"/>
    </row>
    <row r="493" spans="1:11" s="8" customFormat="1" x14ac:dyDescent="0.2">
      <c r="A493" s="1"/>
      <c r="B493"/>
      <c r="C493"/>
      <c r="D493"/>
      <c r="E493"/>
      <c r="F493"/>
      <c r="G493"/>
      <c r="H493"/>
      <c r="I493"/>
      <c r="J493"/>
      <c r="K493"/>
    </row>
    <row r="494" spans="1:11" s="8" customFormat="1" x14ac:dyDescent="0.2">
      <c r="A494" s="1"/>
      <c r="B494"/>
      <c r="C494"/>
      <c r="D494"/>
      <c r="E494"/>
      <c r="F494"/>
      <c r="G494"/>
      <c r="H494"/>
      <c r="I494"/>
      <c r="J494"/>
      <c r="K494"/>
    </row>
    <row r="495" spans="1:11" s="8" customFormat="1" x14ac:dyDescent="0.2">
      <c r="A495" s="1"/>
      <c r="B495"/>
      <c r="C495"/>
      <c r="D495"/>
      <c r="E495"/>
      <c r="F495"/>
      <c r="G495"/>
      <c r="H495"/>
      <c r="I495"/>
      <c r="J495"/>
      <c r="K495"/>
    </row>
    <row r="496" spans="1:11" s="8" customFormat="1" x14ac:dyDescent="0.2">
      <c r="A496" s="1"/>
      <c r="B496"/>
      <c r="C496"/>
      <c r="D496"/>
      <c r="E496"/>
      <c r="F496"/>
      <c r="G496"/>
      <c r="H496"/>
      <c r="I496"/>
      <c r="J496"/>
      <c r="K496"/>
    </row>
    <row r="497" spans="1:11" s="8" customFormat="1" x14ac:dyDescent="0.2">
      <c r="A497" s="1"/>
      <c r="B497"/>
      <c r="C497"/>
      <c r="D497"/>
      <c r="E497"/>
      <c r="F497"/>
      <c r="G497"/>
      <c r="H497"/>
      <c r="I497"/>
      <c r="J497"/>
      <c r="K497"/>
    </row>
    <row r="498" spans="1:11" s="8" customFormat="1" x14ac:dyDescent="0.2">
      <c r="A498" s="1"/>
      <c r="B498"/>
      <c r="C498"/>
      <c r="D498"/>
      <c r="E498"/>
      <c r="F498"/>
      <c r="G498"/>
      <c r="H498"/>
      <c r="I498"/>
      <c r="J498"/>
      <c r="K498"/>
    </row>
    <row r="499" spans="1:11" s="8" customFormat="1" x14ac:dyDescent="0.2">
      <c r="A499" s="1"/>
      <c r="B499"/>
      <c r="C499"/>
      <c r="D499"/>
      <c r="E499"/>
      <c r="F499"/>
      <c r="G499"/>
      <c r="H499"/>
      <c r="I499"/>
      <c r="J499"/>
      <c r="K499"/>
    </row>
    <row r="500" spans="1:11" s="8" customFormat="1" x14ac:dyDescent="0.2">
      <c r="A500" s="1"/>
      <c r="B500"/>
      <c r="C500"/>
      <c r="D500"/>
      <c r="E500"/>
      <c r="F500"/>
      <c r="G500"/>
      <c r="H500"/>
      <c r="I500"/>
      <c r="J500"/>
      <c r="K500"/>
    </row>
    <row r="501" spans="1:11" s="8" customFormat="1" x14ac:dyDescent="0.2">
      <c r="A501" s="1"/>
      <c r="B501"/>
      <c r="C501"/>
      <c r="D501"/>
      <c r="E501"/>
      <c r="F501"/>
      <c r="G501"/>
      <c r="H501"/>
      <c r="I501"/>
      <c r="J501"/>
      <c r="K501"/>
    </row>
    <row r="502" spans="1:11" s="8" customFormat="1" x14ac:dyDescent="0.2">
      <c r="A502" s="1"/>
      <c r="B502"/>
      <c r="C502"/>
      <c r="D502"/>
      <c r="E502"/>
      <c r="F502"/>
      <c r="G502"/>
      <c r="H502"/>
      <c r="I502"/>
      <c r="J502"/>
      <c r="K502"/>
    </row>
    <row r="503" spans="1:11" s="8" customFormat="1" x14ac:dyDescent="0.2">
      <c r="A503" s="1"/>
      <c r="B503"/>
      <c r="C503"/>
      <c r="D503"/>
      <c r="E503"/>
      <c r="F503"/>
      <c r="G503"/>
      <c r="H503"/>
      <c r="I503"/>
      <c r="J503"/>
      <c r="K503"/>
    </row>
    <row r="504" spans="1:11" s="8" customFormat="1" x14ac:dyDescent="0.2">
      <c r="A504" s="1"/>
      <c r="B504"/>
      <c r="C504"/>
      <c r="D504"/>
      <c r="E504"/>
      <c r="F504"/>
      <c r="G504"/>
      <c r="H504"/>
      <c r="I504"/>
      <c r="J504"/>
      <c r="K504"/>
    </row>
    <row r="505" spans="1:11" s="8" customFormat="1" x14ac:dyDescent="0.2">
      <c r="A505" s="1"/>
      <c r="B505"/>
      <c r="C505"/>
      <c r="D505"/>
      <c r="E505"/>
      <c r="F505"/>
      <c r="G505"/>
      <c r="H505"/>
      <c r="I505"/>
      <c r="J505"/>
      <c r="K505"/>
    </row>
    <row r="506" spans="1:11" s="8" customFormat="1" x14ac:dyDescent="0.2">
      <c r="A506" s="1"/>
      <c r="B506"/>
      <c r="C506"/>
      <c r="D506"/>
      <c r="E506"/>
      <c r="F506"/>
      <c r="G506"/>
      <c r="H506"/>
      <c r="I506"/>
      <c r="J506"/>
      <c r="K506"/>
    </row>
    <row r="507" spans="1:11" s="8" customFormat="1" x14ac:dyDescent="0.2">
      <c r="A507" s="1"/>
      <c r="B507"/>
      <c r="C507"/>
      <c r="D507"/>
      <c r="E507"/>
      <c r="F507"/>
      <c r="G507"/>
      <c r="H507"/>
      <c r="I507"/>
      <c r="J507"/>
      <c r="K507"/>
    </row>
    <row r="508" spans="1:11" s="8" customFormat="1" x14ac:dyDescent="0.2">
      <c r="A508" s="1"/>
      <c r="B508"/>
      <c r="C508"/>
      <c r="D508"/>
      <c r="E508"/>
      <c r="F508"/>
      <c r="G508"/>
      <c r="H508"/>
      <c r="I508"/>
      <c r="J508"/>
      <c r="K508"/>
    </row>
    <row r="509" spans="1:11" s="8" customFormat="1" x14ac:dyDescent="0.2">
      <c r="A509" s="1"/>
      <c r="B509"/>
      <c r="C509"/>
      <c r="D509"/>
      <c r="E509"/>
      <c r="F509"/>
      <c r="G509"/>
      <c r="H509"/>
      <c r="I509"/>
      <c r="J509"/>
      <c r="K509"/>
    </row>
    <row r="510" spans="1:11" s="8" customFormat="1" x14ac:dyDescent="0.2">
      <c r="A510" s="1"/>
      <c r="B510"/>
      <c r="C510"/>
      <c r="D510"/>
      <c r="E510"/>
      <c r="F510"/>
      <c r="G510"/>
      <c r="H510"/>
      <c r="I510"/>
      <c r="J510"/>
      <c r="K510"/>
    </row>
    <row r="511" spans="1:11" s="8" customFormat="1" x14ac:dyDescent="0.2">
      <c r="A511" s="1"/>
      <c r="B511"/>
      <c r="C511"/>
      <c r="D511"/>
      <c r="E511"/>
      <c r="F511"/>
      <c r="G511"/>
      <c r="H511"/>
      <c r="I511"/>
      <c r="J511"/>
      <c r="K511"/>
    </row>
    <row r="512" spans="1:11" s="8" customFormat="1" x14ac:dyDescent="0.2">
      <c r="A512" s="1"/>
      <c r="B512"/>
      <c r="C512"/>
      <c r="D512"/>
      <c r="E512"/>
      <c r="F512"/>
      <c r="G512"/>
      <c r="H512"/>
      <c r="I512"/>
      <c r="J512"/>
      <c r="K512"/>
    </row>
    <row r="513" spans="1:11" s="8" customFormat="1" x14ac:dyDescent="0.2">
      <c r="A513" s="1"/>
      <c r="B513"/>
      <c r="C513"/>
      <c r="D513"/>
      <c r="E513"/>
      <c r="F513"/>
      <c r="G513"/>
      <c r="H513"/>
      <c r="I513"/>
      <c r="J513"/>
      <c r="K513"/>
    </row>
    <row r="514" spans="1:11" s="8" customFormat="1" x14ac:dyDescent="0.2">
      <c r="A514" s="1"/>
      <c r="B514"/>
      <c r="C514"/>
      <c r="D514"/>
      <c r="E514"/>
      <c r="F514"/>
      <c r="G514"/>
      <c r="H514"/>
      <c r="I514"/>
      <c r="J514"/>
      <c r="K514"/>
    </row>
    <row r="515" spans="1:11" s="8" customFormat="1" x14ac:dyDescent="0.2">
      <c r="A515" s="1"/>
      <c r="B515"/>
      <c r="C515"/>
      <c r="D515"/>
      <c r="E515"/>
      <c r="F515"/>
      <c r="G515"/>
      <c r="H515"/>
      <c r="I515"/>
      <c r="J515"/>
      <c r="K515"/>
    </row>
    <row r="516" spans="1:11" s="8" customFormat="1" x14ac:dyDescent="0.2">
      <c r="A516" s="1"/>
      <c r="B516"/>
      <c r="C516"/>
      <c r="D516"/>
      <c r="E516"/>
      <c r="F516"/>
      <c r="G516"/>
      <c r="H516"/>
      <c r="I516"/>
      <c r="J516"/>
      <c r="K516"/>
    </row>
    <row r="517" spans="1:11" s="8" customFormat="1" x14ac:dyDescent="0.2">
      <c r="A517" s="1"/>
      <c r="B517"/>
      <c r="C517"/>
      <c r="D517"/>
      <c r="E517"/>
      <c r="F517"/>
      <c r="G517"/>
      <c r="H517"/>
      <c r="I517"/>
      <c r="J517"/>
      <c r="K517"/>
    </row>
    <row r="518" spans="1:11" s="8" customFormat="1" x14ac:dyDescent="0.2">
      <c r="A518" s="1"/>
      <c r="B518"/>
      <c r="C518"/>
      <c r="D518"/>
      <c r="E518"/>
      <c r="F518"/>
      <c r="G518"/>
      <c r="H518"/>
      <c r="I518"/>
      <c r="J518"/>
      <c r="K518"/>
    </row>
    <row r="519" spans="1:11" s="8" customFormat="1" x14ac:dyDescent="0.2">
      <c r="A519" s="1"/>
      <c r="B519"/>
      <c r="C519"/>
      <c r="D519"/>
      <c r="E519"/>
      <c r="F519"/>
      <c r="G519"/>
      <c r="H519"/>
      <c r="I519"/>
      <c r="J519"/>
      <c r="K519"/>
    </row>
    <row r="520" spans="1:11" s="8" customFormat="1" x14ac:dyDescent="0.2">
      <c r="A520" s="1"/>
      <c r="B520"/>
      <c r="C520"/>
      <c r="D520"/>
      <c r="E520"/>
      <c r="F520"/>
      <c r="G520"/>
      <c r="H520"/>
      <c r="I520"/>
      <c r="J520"/>
      <c r="K520"/>
    </row>
    <row r="521" spans="1:11" s="8" customFormat="1" x14ac:dyDescent="0.2">
      <c r="A521" s="1"/>
      <c r="B521"/>
      <c r="C521"/>
      <c r="D521"/>
      <c r="E521"/>
      <c r="F521"/>
      <c r="G521"/>
      <c r="H521"/>
      <c r="I521"/>
      <c r="J521"/>
      <c r="K521"/>
    </row>
    <row r="522" spans="1:11" s="8" customFormat="1" x14ac:dyDescent="0.2">
      <c r="A522" s="1"/>
      <c r="B522"/>
      <c r="C522"/>
      <c r="D522"/>
      <c r="E522"/>
      <c r="F522"/>
      <c r="G522"/>
      <c r="H522"/>
      <c r="I522"/>
      <c r="J522"/>
      <c r="K522"/>
    </row>
    <row r="523" spans="1:11" s="8" customFormat="1" x14ac:dyDescent="0.2">
      <c r="A523" s="1"/>
      <c r="B523"/>
      <c r="C523"/>
      <c r="D523"/>
      <c r="E523"/>
      <c r="F523"/>
      <c r="G523"/>
      <c r="H523"/>
      <c r="I523"/>
      <c r="J523"/>
      <c r="K523"/>
    </row>
    <row r="524" spans="1:11" s="8" customFormat="1" x14ac:dyDescent="0.2">
      <c r="A524" s="1"/>
      <c r="B524"/>
      <c r="C524"/>
      <c r="D524"/>
      <c r="E524"/>
      <c r="F524"/>
      <c r="G524"/>
      <c r="H524"/>
      <c r="I524"/>
      <c r="J524"/>
      <c r="K524"/>
    </row>
    <row r="525" spans="1:11" s="8" customFormat="1" x14ac:dyDescent="0.2">
      <c r="A525" s="1"/>
      <c r="B525"/>
      <c r="C525"/>
      <c r="D525"/>
      <c r="E525"/>
      <c r="F525"/>
      <c r="G525"/>
      <c r="H525"/>
      <c r="I525"/>
      <c r="J525"/>
      <c r="K525"/>
    </row>
    <row r="526" spans="1:11" s="8" customFormat="1" x14ac:dyDescent="0.2">
      <c r="A526" s="1"/>
      <c r="B526"/>
      <c r="C526"/>
      <c r="D526"/>
      <c r="E526"/>
      <c r="F526"/>
      <c r="G526"/>
      <c r="H526"/>
      <c r="I526"/>
      <c r="J526"/>
      <c r="K526"/>
    </row>
    <row r="527" spans="1:11" s="8" customFormat="1" x14ac:dyDescent="0.2">
      <c r="A527" s="1"/>
      <c r="B527"/>
      <c r="C527"/>
      <c r="D527"/>
      <c r="E527"/>
      <c r="F527"/>
      <c r="G527"/>
      <c r="H527"/>
      <c r="I527"/>
      <c r="J527"/>
      <c r="K527"/>
    </row>
    <row r="528" spans="1:11" s="8" customFormat="1" x14ac:dyDescent="0.2">
      <c r="A528" s="1"/>
      <c r="B528"/>
      <c r="C528"/>
      <c r="D528"/>
      <c r="E528"/>
      <c r="F528"/>
      <c r="G528"/>
      <c r="H528"/>
      <c r="I528"/>
      <c r="J528"/>
      <c r="K528"/>
    </row>
    <row r="529" spans="1:11" s="8" customFormat="1" x14ac:dyDescent="0.2">
      <c r="A529" s="1"/>
      <c r="B529"/>
      <c r="C529"/>
      <c r="D529"/>
      <c r="E529"/>
      <c r="F529"/>
      <c r="G529"/>
      <c r="H529"/>
      <c r="I529"/>
      <c r="J529"/>
      <c r="K529"/>
    </row>
    <row r="530" spans="1:11" s="8" customFormat="1" x14ac:dyDescent="0.2">
      <c r="A530" s="1"/>
      <c r="B530"/>
      <c r="C530"/>
      <c r="D530"/>
      <c r="E530"/>
      <c r="F530"/>
      <c r="G530"/>
      <c r="H530"/>
      <c r="I530"/>
      <c r="J530"/>
      <c r="K530"/>
    </row>
    <row r="531" spans="1:11" s="8" customFormat="1" x14ac:dyDescent="0.2">
      <c r="A531" s="1"/>
      <c r="B531"/>
      <c r="C531"/>
      <c r="D531"/>
      <c r="E531"/>
      <c r="F531"/>
      <c r="G531"/>
      <c r="H531"/>
      <c r="I531"/>
      <c r="J531"/>
      <c r="K531"/>
    </row>
    <row r="532" spans="1:11" s="8" customFormat="1" x14ac:dyDescent="0.2">
      <c r="A532" s="1"/>
      <c r="B532"/>
      <c r="C532"/>
      <c r="D532"/>
      <c r="E532"/>
      <c r="F532"/>
      <c r="G532"/>
      <c r="H532"/>
      <c r="I532"/>
      <c r="J532"/>
      <c r="K532"/>
    </row>
    <row r="533" spans="1:11" s="8" customFormat="1" x14ac:dyDescent="0.2">
      <c r="A533" s="1"/>
      <c r="B533"/>
      <c r="C533"/>
      <c r="D533"/>
      <c r="E533"/>
      <c r="F533"/>
      <c r="G533"/>
      <c r="H533"/>
      <c r="I533"/>
      <c r="J533"/>
      <c r="K533"/>
    </row>
    <row r="534" spans="1:11" s="8" customFormat="1" x14ac:dyDescent="0.2">
      <c r="A534" s="1"/>
      <c r="B534"/>
      <c r="C534"/>
      <c r="D534"/>
      <c r="E534"/>
      <c r="F534"/>
      <c r="G534"/>
      <c r="H534"/>
      <c r="I534"/>
      <c r="J534"/>
      <c r="K534"/>
    </row>
    <row r="535" spans="1:11" s="8" customFormat="1" x14ac:dyDescent="0.2">
      <c r="A535" s="1"/>
      <c r="B535"/>
      <c r="C535"/>
      <c r="D535"/>
      <c r="E535"/>
      <c r="F535"/>
      <c r="G535"/>
      <c r="H535"/>
      <c r="I535"/>
      <c r="J535"/>
      <c r="K535"/>
    </row>
    <row r="536" spans="1:11" s="8" customFormat="1" x14ac:dyDescent="0.2">
      <c r="A536" s="1"/>
      <c r="B536"/>
      <c r="C536"/>
      <c r="D536"/>
      <c r="E536"/>
      <c r="F536"/>
      <c r="G536"/>
      <c r="H536"/>
      <c r="I536"/>
      <c r="J536"/>
      <c r="K536"/>
    </row>
    <row r="537" spans="1:11" s="8" customFormat="1" x14ac:dyDescent="0.2">
      <c r="A537" s="1"/>
      <c r="B537"/>
      <c r="C537"/>
      <c r="D537"/>
      <c r="E537"/>
      <c r="F537"/>
      <c r="G537"/>
      <c r="H537"/>
      <c r="I537"/>
      <c r="J537"/>
      <c r="K537"/>
    </row>
    <row r="538" spans="1:11" s="8" customFormat="1" x14ac:dyDescent="0.2">
      <c r="A538" s="1"/>
      <c r="B538"/>
      <c r="C538"/>
      <c r="D538"/>
      <c r="E538"/>
      <c r="F538"/>
      <c r="G538"/>
      <c r="H538"/>
      <c r="I538"/>
      <c r="J538"/>
      <c r="K538"/>
    </row>
    <row r="539" spans="1:11" s="8" customFormat="1" x14ac:dyDescent="0.2">
      <c r="A539" s="1"/>
      <c r="B539"/>
      <c r="C539"/>
      <c r="D539"/>
      <c r="E539"/>
      <c r="F539"/>
      <c r="G539"/>
      <c r="H539"/>
      <c r="I539"/>
      <c r="J539"/>
      <c r="K539"/>
    </row>
    <row r="540" spans="1:11" s="8" customFormat="1" x14ac:dyDescent="0.2">
      <c r="A540" s="1"/>
      <c r="B540"/>
      <c r="C540"/>
      <c r="D540"/>
      <c r="E540"/>
      <c r="F540"/>
      <c r="G540"/>
      <c r="H540"/>
      <c r="I540"/>
      <c r="J540"/>
      <c r="K540"/>
    </row>
    <row r="541" spans="1:11" s="8" customFormat="1" x14ac:dyDescent="0.2">
      <c r="A541" s="1"/>
      <c r="B541"/>
      <c r="C541"/>
      <c r="D541"/>
      <c r="E541"/>
      <c r="F541"/>
      <c r="G541"/>
      <c r="H541"/>
      <c r="I541"/>
      <c r="J541"/>
      <c r="K541"/>
    </row>
    <row r="542" spans="1:11" s="8" customFormat="1" x14ac:dyDescent="0.2">
      <c r="A542" s="1"/>
      <c r="B542"/>
      <c r="C542"/>
      <c r="D542"/>
      <c r="E542"/>
      <c r="F542"/>
      <c r="G542"/>
      <c r="H542"/>
      <c r="I542"/>
      <c r="J542"/>
      <c r="K542"/>
    </row>
    <row r="543" spans="1:11" s="8" customFormat="1" x14ac:dyDescent="0.2">
      <c r="A543" s="1"/>
      <c r="B543"/>
      <c r="C543"/>
      <c r="D543"/>
      <c r="E543"/>
      <c r="F543"/>
      <c r="G543"/>
      <c r="H543"/>
      <c r="I543"/>
      <c r="J543"/>
      <c r="K543"/>
    </row>
    <row r="544" spans="1:11" s="8" customFormat="1" x14ac:dyDescent="0.2">
      <c r="A544" s="1"/>
      <c r="B544"/>
      <c r="C544"/>
      <c r="D544"/>
      <c r="E544"/>
      <c r="F544"/>
      <c r="G544"/>
      <c r="H544"/>
      <c r="I544"/>
      <c r="J544"/>
      <c r="K544"/>
    </row>
    <row r="545" spans="1:11" s="8" customFormat="1" x14ac:dyDescent="0.2">
      <c r="A545" s="1"/>
      <c r="B545"/>
      <c r="C545"/>
      <c r="D545"/>
      <c r="E545"/>
      <c r="F545"/>
      <c r="G545"/>
      <c r="H545"/>
      <c r="I545"/>
      <c r="J545"/>
      <c r="K545"/>
    </row>
    <row r="546" spans="1:11" s="8" customFormat="1" x14ac:dyDescent="0.2">
      <c r="A546" s="1"/>
      <c r="B546"/>
      <c r="C546"/>
      <c r="D546"/>
      <c r="E546"/>
      <c r="F546"/>
      <c r="G546"/>
      <c r="H546"/>
      <c r="I546"/>
      <c r="J546"/>
      <c r="K546"/>
    </row>
    <row r="547" spans="1:11" s="8" customFormat="1" x14ac:dyDescent="0.2">
      <c r="A547" s="1"/>
      <c r="B547"/>
      <c r="C547"/>
      <c r="D547"/>
      <c r="E547"/>
      <c r="F547"/>
      <c r="G547"/>
      <c r="H547"/>
      <c r="I547"/>
      <c r="J547"/>
      <c r="K547"/>
    </row>
    <row r="548" spans="1:11" s="8" customFormat="1" x14ac:dyDescent="0.2">
      <c r="A548" s="1"/>
      <c r="B548"/>
      <c r="C548"/>
      <c r="D548"/>
      <c r="E548"/>
      <c r="F548"/>
      <c r="G548"/>
      <c r="H548"/>
      <c r="I548"/>
      <c r="J548"/>
      <c r="K548"/>
    </row>
    <row r="549" spans="1:11" s="8" customFormat="1" x14ac:dyDescent="0.2">
      <c r="A549" s="1"/>
      <c r="B549"/>
      <c r="C549"/>
      <c r="D549"/>
      <c r="E549"/>
      <c r="F549"/>
      <c r="G549"/>
      <c r="H549"/>
      <c r="I549"/>
      <c r="J549"/>
      <c r="K549"/>
    </row>
    <row r="550" spans="1:11" s="8" customFormat="1" x14ac:dyDescent="0.2">
      <c r="A550" s="1"/>
      <c r="B550"/>
      <c r="C550"/>
      <c r="D550"/>
      <c r="E550"/>
      <c r="F550"/>
      <c r="G550"/>
      <c r="H550"/>
      <c r="I550"/>
      <c r="J550"/>
      <c r="K550"/>
    </row>
    <row r="551" spans="1:11" s="8" customFormat="1" x14ac:dyDescent="0.2">
      <c r="A551" s="1"/>
      <c r="B551"/>
      <c r="C551"/>
      <c r="D551"/>
      <c r="E551"/>
      <c r="F551"/>
      <c r="G551"/>
      <c r="H551"/>
      <c r="I551"/>
      <c r="J551"/>
      <c r="K551"/>
    </row>
    <row r="552" spans="1:11" s="8" customFormat="1" x14ac:dyDescent="0.2">
      <c r="A552" s="1"/>
      <c r="B552"/>
      <c r="C552"/>
      <c r="D552"/>
      <c r="E552"/>
      <c r="F552"/>
      <c r="G552"/>
      <c r="H552"/>
      <c r="I552"/>
      <c r="J552"/>
      <c r="K552"/>
    </row>
    <row r="553" spans="1:11" s="8" customFormat="1" x14ac:dyDescent="0.2">
      <c r="A553" s="1"/>
      <c r="B553"/>
      <c r="C553"/>
      <c r="D553"/>
      <c r="E553"/>
      <c r="F553"/>
      <c r="G553"/>
      <c r="H553"/>
      <c r="I553"/>
      <c r="J553"/>
      <c r="K553"/>
    </row>
    <row r="554" spans="1:11" s="8" customFormat="1" x14ac:dyDescent="0.2">
      <c r="A554" s="1"/>
      <c r="B554"/>
      <c r="C554"/>
      <c r="D554"/>
      <c r="E554"/>
      <c r="F554"/>
      <c r="G554"/>
      <c r="H554"/>
      <c r="I554"/>
      <c r="J554"/>
      <c r="K554"/>
    </row>
    <row r="555" spans="1:11" s="8" customFormat="1" x14ac:dyDescent="0.2">
      <c r="A555" s="1"/>
      <c r="B555"/>
      <c r="C555"/>
      <c r="D555"/>
      <c r="E555"/>
      <c r="F555"/>
      <c r="G555"/>
      <c r="H555"/>
      <c r="I555"/>
      <c r="J555"/>
      <c r="K555"/>
    </row>
    <row r="556" spans="1:11" s="8" customFormat="1" x14ac:dyDescent="0.2">
      <c r="A556" s="1"/>
      <c r="B556"/>
      <c r="C556"/>
      <c r="D556"/>
      <c r="E556"/>
      <c r="F556"/>
      <c r="G556"/>
      <c r="H556"/>
      <c r="I556"/>
      <c r="J556"/>
      <c r="K556"/>
    </row>
    <row r="557" spans="1:11" s="8" customFormat="1" x14ac:dyDescent="0.2">
      <c r="A557" s="1"/>
      <c r="B557"/>
      <c r="C557"/>
      <c r="D557"/>
      <c r="E557"/>
      <c r="F557"/>
      <c r="G557"/>
      <c r="H557"/>
      <c r="I557"/>
      <c r="J557"/>
      <c r="K557"/>
    </row>
    <row r="558" spans="1:11" s="8" customFormat="1" x14ac:dyDescent="0.2">
      <c r="A558" s="1"/>
      <c r="B558"/>
      <c r="C558"/>
      <c r="D558"/>
      <c r="E558"/>
      <c r="F558"/>
      <c r="G558"/>
      <c r="H558"/>
      <c r="I558"/>
      <c r="J558"/>
      <c r="K558"/>
    </row>
    <row r="559" spans="1:11" s="8" customFormat="1" x14ac:dyDescent="0.2">
      <c r="A559" s="1"/>
      <c r="B559"/>
      <c r="C559"/>
      <c r="D559"/>
      <c r="E559"/>
      <c r="F559"/>
      <c r="G559"/>
      <c r="H559"/>
      <c r="I559"/>
      <c r="J559"/>
      <c r="K559"/>
    </row>
    <row r="560" spans="1:11" s="8" customFormat="1" x14ac:dyDescent="0.2">
      <c r="A560" s="1"/>
      <c r="B560"/>
      <c r="C560"/>
      <c r="D560"/>
      <c r="E560"/>
      <c r="F560"/>
      <c r="G560"/>
      <c r="H560"/>
      <c r="I560"/>
      <c r="J560"/>
      <c r="K560"/>
    </row>
    <row r="561" spans="1:11" s="8" customFormat="1" x14ac:dyDescent="0.2">
      <c r="A561" s="1"/>
      <c r="B561"/>
      <c r="C561"/>
      <c r="D561"/>
      <c r="E561"/>
      <c r="F561"/>
      <c r="G561"/>
      <c r="H561"/>
      <c r="I561"/>
      <c r="J561"/>
      <c r="K561"/>
    </row>
    <row r="562" spans="1:11" s="8" customFormat="1" x14ac:dyDescent="0.2">
      <c r="A562" s="1"/>
      <c r="B562"/>
      <c r="C562"/>
      <c r="D562"/>
      <c r="E562"/>
      <c r="F562"/>
      <c r="G562"/>
      <c r="H562"/>
      <c r="I562"/>
      <c r="J562"/>
      <c r="K562"/>
    </row>
    <row r="563" spans="1:11" s="8" customFormat="1" x14ac:dyDescent="0.2">
      <c r="A563" s="1"/>
      <c r="B563"/>
      <c r="C563"/>
      <c r="D563"/>
      <c r="E563"/>
      <c r="F563"/>
      <c r="G563"/>
      <c r="H563"/>
      <c r="I563"/>
      <c r="J563"/>
      <c r="K563"/>
    </row>
    <row r="564" spans="1:11" s="8" customFormat="1" x14ac:dyDescent="0.2">
      <c r="A564" s="1"/>
      <c r="B564"/>
      <c r="C564"/>
      <c r="D564"/>
      <c r="E564"/>
      <c r="F564"/>
      <c r="G564"/>
      <c r="H564"/>
      <c r="I564"/>
      <c r="J564"/>
      <c r="K564"/>
    </row>
    <row r="565" spans="1:11" s="8" customFormat="1" x14ac:dyDescent="0.2">
      <c r="A565" s="1"/>
      <c r="B565"/>
      <c r="C565"/>
      <c r="D565"/>
      <c r="E565"/>
      <c r="F565"/>
      <c r="G565"/>
      <c r="H565"/>
      <c r="I565"/>
      <c r="J565"/>
      <c r="K565"/>
    </row>
    <row r="566" spans="1:11" s="8" customFormat="1" x14ac:dyDescent="0.2">
      <c r="A566" s="1"/>
      <c r="B566"/>
      <c r="C566"/>
      <c r="D566"/>
      <c r="E566"/>
      <c r="F566"/>
      <c r="G566"/>
      <c r="H566"/>
      <c r="I566"/>
      <c r="J566"/>
      <c r="K566"/>
    </row>
    <row r="567" spans="1:11" s="8" customFormat="1" x14ac:dyDescent="0.2">
      <c r="A567" s="1"/>
      <c r="B567"/>
      <c r="C567"/>
      <c r="D567"/>
      <c r="E567"/>
      <c r="F567"/>
      <c r="G567"/>
      <c r="H567"/>
      <c r="I567"/>
      <c r="J567"/>
      <c r="K567"/>
    </row>
    <row r="568" spans="1:11" s="8" customFormat="1" x14ac:dyDescent="0.2">
      <c r="A568" s="1"/>
      <c r="B568"/>
      <c r="C568"/>
      <c r="D568"/>
      <c r="E568"/>
      <c r="F568"/>
      <c r="G568"/>
      <c r="H568"/>
      <c r="I568"/>
      <c r="J568"/>
      <c r="K568"/>
    </row>
    <row r="569" spans="1:11" s="8" customFormat="1" x14ac:dyDescent="0.2">
      <c r="A569" s="1"/>
      <c r="B569"/>
      <c r="C569"/>
      <c r="D569"/>
      <c r="E569"/>
      <c r="F569"/>
      <c r="G569"/>
      <c r="H569"/>
      <c r="I569"/>
      <c r="J569"/>
      <c r="K569"/>
    </row>
    <row r="570" spans="1:11" s="8" customFormat="1" x14ac:dyDescent="0.2">
      <c r="A570" s="1"/>
      <c r="B570"/>
      <c r="C570"/>
      <c r="D570"/>
      <c r="E570"/>
      <c r="F570"/>
      <c r="G570"/>
      <c r="H570"/>
      <c r="I570"/>
      <c r="J570"/>
      <c r="K570"/>
    </row>
    <row r="571" spans="1:11" s="8" customFormat="1" x14ac:dyDescent="0.2">
      <c r="A571" s="1"/>
      <c r="B571"/>
      <c r="C571"/>
      <c r="D571"/>
      <c r="E571"/>
      <c r="F571"/>
      <c r="G571"/>
      <c r="H571"/>
      <c r="I571"/>
      <c r="J571"/>
      <c r="K571"/>
    </row>
    <row r="572" spans="1:11" s="8" customFormat="1" x14ac:dyDescent="0.2">
      <c r="A572" s="1"/>
      <c r="B572"/>
      <c r="C572"/>
      <c r="D572"/>
      <c r="E572"/>
      <c r="F572"/>
      <c r="G572"/>
      <c r="H572"/>
      <c r="I572"/>
      <c r="J572"/>
      <c r="K572"/>
    </row>
    <row r="573" spans="1:11" s="8" customFormat="1" x14ac:dyDescent="0.2">
      <c r="A573" s="1"/>
      <c r="B573"/>
      <c r="C573"/>
      <c r="D573"/>
      <c r="E573"/>
      <c r="F573"/>
      <c r="G573"/>
      <c r="H573"/>
      <c r="I573"/>
      <c r="J573"/>
      <c r="K573"/>
    </row>
    <row r="574" spans="1:11" s="8" customFormat="1" x14ac:dyDescent="0.2">
      <c r="A574" s="1"/>
      <c r="B574"/>
      <c r="C574"/>
      <c r="D574"/>
      <c r="E574"/>
      <c r="F574"/>
      <c r="G574"/>
      <c r="H574"/>
      <c r="I574"/>
      <c r="J574"/>
      <c r="K574"/>
    </row>
    <row r="575" spans="1:11" s="8" customFormat="1" x14ac:dyDescent="0.2">
      <c r="A575" s="1"/>
      <c r="B575"/>
      <c r="C575"/>
      <c r="D575"/>
      <c r="E575"/>
      <c r="F575"/>
      <c r="G575"/>
      <c r="H575"/>
      <c r="I575"/>
      <c r="J575"/>
      <c r="K575"/>
    </row>
    <row r="576" spans="1:11" s="8" customFormat="1" x14ac:dyDescent="0.2">
      <c r="A576" s="1"/>
      <c r="B576"/>
      <c r="C576"/>
      <c r="D576"/>
      <c r="E576"/>
      <c r="F576"/>
      <c r="G576"/>
      <c r="H576"/>
      <c r="I576"/>
      <c r="J576"/>
      <c r="K576"/>
    </row>
    <row r="577" spans="1:11" s="8" customFormat="1" x14ac:dyDescent="0.2">
      <c r="A577" s="1"/>
      <c r="B577"/>
      <c r="C577"/>
      <c r="D577"/>
      <c r="E577"/>
      <c r="F577"/>
      <c r="G577"/>
      <c r="H577"/>
      <c r="I577"/>
      <c r="J577"/>
      <c r="K577"/>
    </row>
    <row r="578" spans="1:11" s="8" customFormat="1" x14ac:dyDescent="0.2">
      <c r="A578" s="1"/>
      <c r="B578"/>
      <c r="C578"/>
      <c r="D578"/>
      <c r="E578"/>
      <c r="F578"/>
      <c r="G578"/>
      <c r="H578"/>
      <c r="I578"/>
      <c r="J578"/>
      <c r="K578"/>
    </row>
    <row r="579" spans="1:11" s="8" customFormat="1" x14ac:dyDescent="0.2">
      <c r="A579" s="1"/>
      <c r="B579"/>
      <c r="C579"/>
      <c r="D579"/>
      <c r="E579"/>
      <c r="F579"/>
      <c r="G579"/>
      <c r="H579"/>
      <c r="I579"/>
      <c r="J579"/>
      <c r="K579"/>
    </row>
    <row r="580" spans="1:11" s="8" customFormat="1" x14ac:dyDescent="0.2">
      <c r="A580" s="1"/>
      <c r="B580"/>
      <c r="C580"/>
      <c r="D580"/>
      <c r="E580"/>
      <c r="F580"/>
      <c r="G580"/>
      <c r="H580"/>
      <c r="I580"/>
      <c r="J580"/>
      <c r="K580"/>
    </row>
    <row r="581" spans="1:11" s="8" customFormat="1" x14ac:dyDescent="0.2">
      <c r="A581" s="1"/>
      <c r="B581"/>
      <c r="C581"/>
      <c r="D581"/>
      <c r="E581"/>
      <c r="F581"/>
      <c r="G581"/>
      <c r="H581"/>
      <c r="I581"/>
      <c r="J581"/>
      <c r="K581"/>
    </row>
    <row r="582" spans="1:11" s="8" customFormat="1" x14ac:dyDescent="0.2">
      <c r="A582" s="1"/>
      <c r="B582"/>
      <c r="C582"/>
      <c r="D582"/>
      <c r="E582"/>
      <c r="F582"/>
      <c r="G582"/>
      <c r="H582"/>
      <c r="I582"/>
      <c r="J582"/>
      <c r="K582"/>
    </row>
    <row r="583" spans="1:11" s="8" customFormat="1" x14ac:dyDescent="0.2">
      <c r="A583" s="1"/>
      <c r="B583"/>
      <c r="C583"/>
      <c r="D583"/>
      <c r="E583"/>
      <c r="F583"/>
      <c r="G583"/>
      <c r="H583"/>
      <c r="I583"/>
      <c r="J583"/>
      <c r="K583"/>
    </row>
    <row r="584" spans="1:11" s="8" customFormat="1" x14ac:dyDescent="0.2">
      <c r="A584" s="1"/>
      <c r="B584"/>
      <c r="C584"/>
      <c r="D584"/>
      <c r="E584"/>
      <c r="F584"/>
      <c r="G584"/>
      <c r="H584"/>
      <c r="I584"/>
      <c r="J584"/>
      <c r="K584"/>
    </row>
    <row r="585" spans="1:11" s="8" customFormat="1" x14ac:dyDescent="0.2">
      <c r="A585" s="1"/>
      <c r="B585"/>
      <c r="C585"/>
      <c r="D585"/>
      <c r="E585"/>
      <c r="F585"/>
      <c r="G585"/>
      <c r="H585"/>
      <c r="I585"/>
      <c r="J585"/>
      <c r="K585"/>
    </row>
    <row r="586" spans="1:11" s="8" customFormat="1" x14ac:dyDescent="0.2">
      <c r="A586" s="1"/>
      <c r="B586"/>
      <c r="C586"/>
      <c r="D586"/>
      <c r="E586"/>
      <c r="F586"/>
      <c r="G586"/>
      <c r="H586"/>
      <c r="I586"/>
      <c r="J586"/>
      <c r="K586"/>
    </row>
    <row r="587" spans="1:11" s="8" customFormat="1" x14ac:dyDescent="0.2">
      <c r="A587" s="1"/>
      <c r="B587"/>
      <c r="C587"/>
      <c r="D587"/>
      <c r="E587"/>
      <c r="F587"/>
      <c r="G587"/>
      <c r="H587"/>
      <c r="I587"/>
      <c r="J587"/>
      <c r="K587"/>
    </row>
    <row r="588" spans="1:11" s="8" customFormat="1" x14ac:dyDescent="0.2">
      <c r="A588" s="1"/>
      <c r="B588"/>
      <c r="C588"/>
      <c r="D588"/>
      <c r="E588"/>
      <c r="F588"/>
      <c r="G588"/>
      <c r="H588"/>
      <c r="I588"/>
      <c r="J588"/>
      <c r="K588"/>
    </row>
    <row r="589" spans="1:11" s="8" customFormat="1" x14ac:dyDescent="0.2">
      <c r="A589" s="1"/>
      <c r="B589"/>
      <c r="C589"/>
      <c r="D589"/>
      <c r="E589"/>
      <c r="F589"/>
      <c r="G589"/>
      <c r="H589"/>
      <c r="I589"/>
      <c r="J589"/>
      <c r="K589"/>
    </row>
    <row r="590" spans="1:11" s="8" customFormat="1" x14ac:dyDescent="0.2">
      <c r="A590" s="1"/>
      <c r="B590"/>
      <c r="C590"/>
      <c r="D590"/>
      <c r="E590"/>
      <c r="F590"/>
      <c r="G590"/>
      <c r="H590"/>
      <c r="I590"/>
      <c r="J590"/>
      <c r="K590"/>
    </row>
    <row r="591" spans="1:11" s="8" customFormat="1" x14ac:dyDescent="0.2">
      <c r="A591" s="1"/>
      <c r="B591"/>
      <c r="C591"/>
      <c r="D591"/>
      <c r="E591"/>
      <c r="F591"/>
      <c r="G591"/>
      <c r="H591"/>
      <c r="I591"/>
      <c r="J591"/>
      <c r="K591"/>
    </row>
    <row r="592" spans="1:11" s="8" customFormat="1" x14ac:dyDescent="0.2">
      <c r="A592" s="1"/>
      <c r="B592"/>
      <c r="C592"/>
      <c r="D592"/>
      <c r="E592"/>
      <c r="F592"/>
      <c r="G592"/>
      <c r="H592"/>
      <c r="I592"/>
      <c r="J592"/>
      <c r="K592"/>
    </row>
    <row r="593" spans="1:11" s="8" customFormat="1" x14ac:dyDescent="0.2">
      <c r="A593" s="1"/>
      <c r="B593"/>
      <c r="C593"/>
      <c r="D593"/>
      <c r="E593"/>
      <c r="F593"/>
      <c r="G593"/>
      <c r="H593"/>
      <c r="I593"/>
      <c r="J593"/>
      <c r="K593"/>
    </row>
    <row r="594" spans="1:11" s="8" customFormat="1" x14ac:dyDescent="0.2">
      <c r="A594" s="1"/>
      <c r="B594"/>
      <c r="C594"/>
      <c r="D594"/>
      <c r="E594"/>
      <c r="F594"/>
      <c r="G594"/>
      <c r="H594"/>
      <c r="I594"/>
      <c r="J594"/>
      <c r="K594"/>
    </row>
    <row r="595" spans="1:11" s="8" customFormat="1" x14ac:dyDescent="0.2">
      <c r="A595" s="1"/>
      <c r="B595"/>
      <c r="C595"/>
      <c r="D595"/>
      <c r="E595"/>
      <c r="F595"/>
      <c r="G595"/>
      <c r="H595"/>
      <c r="I595"/>
      <c r="J595"/>
      <c r="K595"/>
    </row>
    <row r="596" spans="1:11" s="8" customFormat="1" x14ac:dyDescent="0.2">
      <c r="A596" s="1"/>
      <c r="B596"/>
      <c r="C596"/>
      <c r="D596"/>
      <c r="E596"/>
      <c r="F596"/>
      <c r="G596"/>
      <c r="H596"/>
      <c r="I596"/>
      <c r="J596"/>
      <c r="K596"/>
    </row>
    <row r="597" spans="1:11" s="8" customFormat="1" x14ac:dyDescent="0.2">
      <c r="A597" s="1"/>
      <c r="B597"/>
      <c r="C597"/>
      <c r="D597"/>
      <c r="E597"/>
      <c r="F597"/>
      <c r="G597"/>
      <c r="H597"/>
      <c r="I597"/>
      <c r="J597"/>
      <c r="K597"/>
    </row>
    <row r="598" spans="1:11" s="8" customFormat="1" x14ac:dyDescent="0.2">
      <c r="A598" s="1"/>
      <c r="B598"/>
      <c r="C598"/>
      <c r="D598"/>
      <c r="E598"/>
      <c r="F598"/>
      <c r="G598"/>
      <c r="H598"/>
      <c r="I598"/>
      <c r="J598"/>
      <c r="K598"/>
    </row>
    <row r="599" spans="1:11" s="8" customFormat="1" x14ac:dyDescent="0.2">
      <c r="A599" s="1"/>
      <c r="B599"/>
      <c r="C599"/>
      <c r="D599"/>
      <c r="E599"/>
      <c r="F599"/>
      <c r="G599"/>
      <c r="H599"/>
      <c r="I599"/>
      <c r="J599"/>
      <c r="K599"/>
    </row>
    <row r="600" spans="1:11" s="8" customFormat="1" x14ac:dyDescent="0.2">
      <c r="A600" s="1"/>
      <c r="B600"/>
      <c r="C600"/>
      <c r="D600"/>
      <c r="E600"/>
      <c r="F600"/>
      <c r="G600"/>
      <c r="H600"/>
      <c r="I600"/>
      <c r="J600"/>
      <c r="K600"/>
    </row>
    <row r="601" spans="1:11" s="8" customFormat="1" x14ac:dyDescent="0.2">
      <c r="A601" s="1"/>
      <c r="B601"/>
      <c r="C601"/>
      <c r="D601"/>
      <c r="E601"/>
      <c r="F601"/>
      <c r="G601"/>
      <c r="H601"/>
      <c r="I601"/>
      <c r="J601"/>
      <c r="K601"/>
    </row>
    <row r="602" spans="1:11" s="8" customFormat="1" x14ac:dyDescent="0.2">
      <c r="A602" s="1"/>
      <c r="B602"/>
      <c r="C602"/>
      <c r="D602"/>
      <c r="E602"/>
      <c r="F602"/>
      <c r="G602"/>
      <c r="H602"/>
      <c r="I602"/>
      <c r="J602"/>
      <c r="K602"/>
    </row>
    <row r="603" spans="1:11" s="8" customFormat="1" x14ac:dyDescent="0.2">
      <c r="A603" s="1"/>
      <c r="B603"/>
      <c r="C603"/>
      <c r="D603"/>
      <c r="E603"/>
      <c r="F603"/>
      <c r="G603"/>
      <c r="H603"/>
      <c r="I603"/>
      <c r="J603"/>
      <c r="K603"/>
    </row>
    <row r="604" spans="1:11" s="8" customFormat="1" x14ac:dyDescent="0.2">
      <c r="A604" s="1"/>
      <c r="B604"/>
      <c r="C604"/>
      <c r="D604"/>
      <c r="E604"/>
      <c r="F604"/>
      <c r="G604"/>
      <c r="H604"/>
      <c r="I604"/>
      <c r="J604"/>
      <c r="K604"/>
    </row>
    <row r="605" spans="1:11" s="8" customFormat="1" x14ac:dyDescent="0.2">
      <c r="A605" s="1"/>
      <c r="B605"/>
      <c r="C605"/>
      <c r="D605"/>
      <c r="E605"/>
      <c r="F605"/>
      <c r="G605"/>
      <c r="H605"/>
      <c r="I605"/>
      <c r="J605"/>
      <c r="K605"/>
    </row>
    <row r="606" spans="1:11" s="8" customFormat="1" x14ac:dyDescent="0.2">
      <c r="A606" s="1"/>
      <c r="B606"/>
      <c r="C606"/>
      <c r="D606"/>
      <c r="E606"/>
      <c r="F606"/>
      <c r="G606"/>
      <c r="H606"/>
      <c r="I606"/>
      <c r="J606"/>
      <c r="K606"/>
    </row>
    <row r="607" spans="1:11" s="8" customFormat="1" x14ac:dyDescent="0.2">
      <c r="A607" s="1"/>
      <c r="B607"/>
      <c r="C607"/>
      <c r="D607"/>
      <c r="E607"/>
      <c r="F607"/>
      <c r="G607"/>
      <c r="H607"/>
      <c r="I607"/>
      <c r="J607"/>
      <c r="K607"/>
    </row>
    <row r="608" spans="1:11" s="8" customFormat="1" x14ac:dyDescent="0.2">
      <c r="A608" s="1"/>
      <c r="B608"/>
      <c r="C608"/>
      <c r="D608"/>
      <c r="E608"/>
      <c r="F608"/>
      <c r="G608"/>
      <c r="H608"/>
      <c r="I608"/>
      <c r="J608"/>
      <c r="K608"/>
    </row>
    <row r="609" spans="1:11" s="8" customFormat="1" x14ac:dyDescent="0.2">
      <c r="A609" s="1"/>
      <c r="B609"/>
      <c r="C609"/>
      <c r="D609"/>
      <c r="E609"/>
      <c r="F609"/>
      <c r="G609"/>
      <c r="H609"/>
      <c r="I609"/>
      <c r="J609"/>
      <c r="K609"/>
    </row>
    <row r="610" spans="1:11" s="8" customFormat="1" x14ac:dyDescent="0.2">
      <c r="A610" s="1"/>
      <c r="B610"/>
      <c r="C610"/>
      <c r="D610"/>
      <c r="E610"/>
      <c r="F610"/>
      <c r="G610"/>
      <c r="H610"/>
      <c r="I610"/>
      <c r="J610"/>
      <c r="K610"/>
    </row>
    <row r="611" spans="1:11" s="8" customFormat="1" x14ac:dyDescent="0.2">
      <c r="A611" s="1"/>
      <c r="B611"/>
      <c r="C611"/>
      <c r="D611"/>
      <c r="E611"/>
      <c r="F611"/>
      <c r="G611"/>
      <c r="H611"/>
      <c r="I611"/>
      <c r="J611"/>
      <c r="K611"/>
    </row>
    <row r="612" spans="1:11" s="8" customFormat="1" x14ac:dyDescent="0.2">
      <c r="A612" s="1"/>
      <c r="B612"/>
      <c r="C612"/>
      <c r="D612"/>
      <c r="E612"/>
      <c r="F612"/>
      <c r="G612"/>
      <c r="H612"/>
      <c r="I612"/>
      <c r="J612"/>
      <c r="K612"/>
    </row>
    <row r="613" spans="1:11" s="8" customFormat="1" x14ac:dyDescent="0.2">
      <c r="A613" s="1"/>
      <c r="B613"/>
      <c r="C613"/>
      <c r="D613"/>
      <c r="E613"/>
      <c r="F613"/>
      <c r="G613"/>
      <c r="H613"/>
      <c r="I613"/>
      <c r="J613"/>
      <c r="K613"/>
    </row>
    <row r="614" spans="1:11" s="8" customFormat="1" x14ac:dyDescent="0.2">
      <c r="A614" s="1"/>
      <c r="B614"/>
      <c r="C614"/>
      <c r="D614"/>
      <c r="E614"/>
      <c r="F614"/>
      <c r="G614"/>
      <c r="H614"/>
      <c r="I614"/>
      <c r="J614"/>
      <c r="K614"/>
    </row>
    <row r="615" spans="1:11" s="8" customFormat="1" x14ac:dyDescent="0.2">
      <c r="A615" s="1"/>
      <c r="B615"/>
      <c r="C615"/>
      <c r="D615"/>
      <c r="E615"/>
      <c r="F615"/>
      <c r="G615"/>
      <c r="H615"/>
      <c r="I615"/>
      <c r="J615"/>
      <c r="K615"/>
    </row>
    <row r="616" spans="1:11" s="8" customFormat="1" x14ac:dyDescent="0.2">
      <c r="A616" s="1"/>
      <c r="B616"/>
      <c r="C616"/>
      <c r="D616"/>
      <c r="E616"/>
      <c r="F616"/>
      <c r="G616"/>
      <c r="H616"/>
      <c r="I616"/>
      <c r="J616"/>
      <c r="K616"/>
    </row>
    <row r="617" spans="1:11" s="8" customFormat="1" x14ac:dyDescent="0.2">
      <c r="A617" s="1"/>
      <c r="B617"/>
      <c r="C617"/>
      <c r="D617"/>
      <c r="E617"/>
      <c r="F617"/>
      <c r="G617"/>
      <c r="H617"/>
      <c r="I617"/>
      <c r="J617"/>
      <c r="K617"/>
    </row>
    <row r="618" spans="1:11" s="8" customFormat="1" x14ac:dyDescent="0.2">
      <c r="A618" s="1"/>
      <c r="B618"/>
      <c r="C618"/>
      <c r="D618"/>
      <c r="E618"/>
      <c r="F618"/>
      <c r="G618"/>
      <c r="H618"/>
      <c r="I618"/>
      <c r="J618"/>
      <c r="K618"/>
    </row>
    <row r="619" spans="1:11" s="8" customFormat="1" x14ac:dyDescent="0.2">
      <c r="A619" s="1"/>
      <c r="B619"/>
      <c r="C619"/>
      <c r="D619"/>
      <c r="E619"/>
      <c r="F619"/>
      <c r="G619"/>
      <c r="H619"/>
      <c r="I619"/>
      <c r="J619"/>
      <c r="K619"/>
    </row>
    <row r="620" spans="1:11" s="8" customFormat="1" x14ac:dyDescent="0.2">
      <c r="A620" s="1"/>
      <c r="B620"/>
      <c r="C620"/>
      <c r="D620"/>
      <c r="E620"/>
      <c r="F620"/>
      <c r="G620"/>
      <c r="H620"/>
      <c r="I620"/>
      <c r="J620"/>
      <c r="K620"/>
    </row>
    <row r="621" spans="1:11" s="8" customFormat="1" x14ac:dyDescent="0.2">
      <c r="A621" s="1"/>
      <c r="B621"/>
      <c r="C621"/>
      <c r="D621"/>
      <c r="E621"/>
      <c r="F621"/>
      <c r="G621"/>
      <c r="H621"/>
      <c r="I621"/>
      <c r="J621"/>
      <c r="K621"/>
    </row>
    <row r="622" spans="1:11" s="8" customFormat="1" x14ac:dyDescent="0.2">
      <c r="A622" s="1"/>
      <c r="B622"/>
      <c r="C622"/>
      <c r="D622"/>
      <c r="E622"/>
      <c r="F622"/>
      <c r="G622"/>
      <c r="H622"/>
      <c r="I622"/>
      <c r="J622"/>
      <c r="K622"/>
    </row>
    <row r="623" spans="1:11" s="8" customFormat="1" x14ac:dyDescent="0.2">
      <c r="A623" s="1"/>
      <c r="B623"/>
      <c r="C623"/>
      <c r="D623"/>
      <c r="E623"/>
      <c r="F623"/>
      <c r="G623"/>
      <c r="H623"/>
      <c r="I623"/>
      <c r="J623"/>
      <c r="K623"/>
    </row>
    <row r="624" spans="1:11" s="8" customFormat="1" x14ac:dyDescent="0.2">
      <c r="A624" s="1"/>
      <c r="B624"/>
      <c r="C624"/>
      <c r="D624"/>
      <c r="E624"/>
      <c r="F624"/>
      <c r="G624"/>
      <c r="H624"/>
      <c r="I624"/>
      <c r="J624"/>
      <c r="K624"/>
    </row>
    <row r="625" spans="1:11" s="8" customFormat="1" x14ac:dyDescent="0.2">
      <c r="A625" s="1"/>
      <c r="B625"/>
      <c r="C625"/>
      <c r="D625"/>
      <c r="E625"/>
      <c r="F625"/>
      <c r="G625"/>
      <c r="H625"/>
      <c r="I625"/>
      <c r="J625"/>
      <c r="K625"/>
    </row>
    <row r="626" spans="1:11" s="8" customFormat="1" x14ac:dyDescent="0.2">
      <c r="A626" s="1"/>
      <c r="B626"/>
      <c r="C626"/>
      <c r="D626"/>
      <c r="E626"/>
      <c r="F626"/>
      <c r="G626"/>
      <c r="H626"/>
      <c r="I626"/>
      <c r="J626"/>
      <c r="K626"/>
    </row>
    <row r="627" spans="1:11" s="8" customFormat="1" x14ac:dyDescent="0.2">
      <c r="A627" s="1"/>
      <c r="B627"/>
      <c r="C627"/>
      <c r="D627"/>
      <c r="E627"/>
      <c r="F627"/>
      <c r="G627"/>
      <c r="H627"/>
      <c r="I627"/>
      <c r="J627"/>
      <c r="K627"/>
    </row>
    <row r="628" spans="1:11" s="8" customFormat="1" x14ac:dyDescent="0.2">
      <c r="A628" s="1"/>
      <c r="B628"/>
      <c r="C628"/>
      <c r="D628"/>
      <c r="E628"/>
      <c r="F628"/>
      <c r="G628"/>
      <c r="H628"/>
      <c r="I628"/>
      <c r="J628"/>
      <c r="K628"/>
    </row>
    <row r="629" spans="1:11" s="8" customFormat="1" x14ac:dyDescent="0.2">
      <c r="A629" s="1"/>
      <c r="B629"/>
      <c r="C629"/>
      <c r="D629"/>
      <c r="E629"/>
      <c r="F629"/>
      <c r="G629"/>
      <c r="H629"/>
      <c r="I629"/>
      <c r="J629"/>
      <c r="K629"/>
    </row>
    <row r="630" spans="1:11" s="8" customFormat="1" x14ac:dyDescent="0.2">
      <c r="A630" s="1"/>
      <c r="B630"/>
      <c r="C630"/>
      <c r="D630"/>
      <c r="E630"/>
      <c r="F630"/>
      <c r="G630"/>
      <c r="H630"/>
      <c r="I630"/>
      <c r="J630"/>
      <c r="K630"/>
    </row>
    <row r="631" spans="1:11" s="8" customFormat="1" x14ac:dyDescent="0.2">
      <c r="A631" s="1"/>
      <c r="B631"/>
      <c r="C631"/>
      <c r="D631"/>
      <c r="E631"/>
      <c r="F631"/>
      <c r="G631"/>
      <c r="H631"/>
      <c r="I631"/>
      <c r="J631"/>
      <c r="K631"/>
    </row>
    <row r="632" spans="1:11" s="8" customFormat="1" x14ac:dyDescent="0.2">
      <c r="A632" s="1"/>
      <c r="B632"/>
      <c r="C632"/>
      <c r="D632"/>
      <c r="E632"/>
      <c r="F632"/>
      <c r="G632"/>
      <c r="H632"/>
      <c r="I632"/>
      <c r="J632"/>
      <c r="K632"/>
    </row>
    <row r="633" spans="1:11" s="8" customFormat="1" x14ac:dyDescent="0.2">
      <c r="A633" s="1"/>
      <c r="B633"/>
      <c r="C633"/>
      <c r="D633"/>
      <c r="E633"/>
      <c r="F633"/>
      <c r="G633"/>
      <c r="H633"/>
      <c r="I633"/>
      <c r="J633"/>
      <c r="K633"/>
    </row>
    <row r="634" spans="1:11" s="8" customFormat="1" x14ac:dyDescent="0.2">
      <c r="A634" s="1"/>
      <c r="B634"/>
      <c r="C634"/>
      <c r="D634"/>
      <c r="E634"/>
      <c r="F634"/>
      <c r="G634"/>
      <c r="H634"/>
      <c r="I634"/>
      <c r="J634"/>
      <c r="K634"/>
    </row>
    <row r="635" spans="1:11" s="8" customFormat="1" x14ac:dyDescent="0.2">
      <c r="A635" s="1"/>
      <c r="B635"/>
      <c r="C635"/>
      <c r="D635"/>
      <c r="E635"/>
      <c r="F635"/>
      <c r="G635"/>
      <c r="H635"/>
      <c r="I635"/>
      <c r="J635"/>
      <c r="K635"/>
    </row>
    <row r="636" spans="1:11" s="8" customFormat="1" x14ac:dyDescent="0.2">
      <c r="A636" s="1"/>
      <c r="B636"/>
      <c r="C636"/>
      <c r="D636"/>
      <c r="E636"/>
      <c r="F636"/>
      <c r="G636"/>
      <c r="H636"/>
      <c r="I636"/>
      <c r="J636"/>
      <c r="K636"/>
    </row>
    <row r="637" spans="1:11" s="8" customFormat="1" x14ac:dyDescent="0.2">
      <c r="A637" s="1"/>
      <c r="B637"/>
      <c r="C637"/>
      <c r="D637"/>
      <c r="E637"/>
      <c r="F637"/>
      <c r="G637"/>
      <c r="H637"/>
      <c r="I637"/>
      <c r="J637"/>
      <c r="K637"/>
    </row>
    <row r="638" spans="1:11" s="8" customFormat="1" x14ac:dyDescent="0.2">
      <c r="A638" s="1"/>
      <c r="B638"/>
      <c r="C638"/>
      <c r="D638"/>
      <c r="E638"/>
      <c r="F638"/>
      <c r="G638"/>
      <c r="H638"/>
      <c r="I638"/>
      <c r="J638"/>
      <c r="K638"/>
    </row>
    <row r="639" spans="1:11" s="8" customFormat="1" x14ac:dyDescent="0.2">
      <c r="A639" s="1"/>
      <c r="B639"/>
      <c r="C639"/>
      <c r="D639"/>
      <c r="E639"/>
      <c r="F639"/>
      <c r="G639"/>
      <c r="H639"/>
      <c r="I639"/>
      <c r="J639"/>
      <c r="K639"/>
    </row>
    <row r="640" spans="1:11" s="8" customFormat="1" x14ac:dyDescent="0.2">
      <c r="A640" s="1"/>
      <c r="B640"/>
      <c r="C640"/>
      <c r="D640"/>
      <c r="E640"/>
      <c r="F640"/>
      <c r="G640"/>
      <c r="H640"/>
      <c r="I640"/>
      <c r="J640"/>
      <c r="K640"/>
    </row>
    <row r="641" spans="1:11" s="8" customFormat="1" x14ac:dyDescent="0.2">
      <c r="A641" s="1"/>
      <c r="B641"/>
      <c r="C641"/>
      <c r="D641"/>
      <c r="E641"/>
      <c r="F641"/>
      <c r="G641"/>
      <c r="H641"/>
      <c r="I641"/>
      <c r="J641"/>
      <c r="K641"/>
    </row>
    <row r="642" spans="1:11" s="8" customFormat="1" x14ac:dyDescent="0.2">
      <c r="A642" s="1"/>
      <c r="B642"/>
      <c r="C642"/>
      <c r="D642"/>
      <c r="E642"/>
      <c r="F642"/>
      <c r="G642"/>
      <c r="H642"/>
      <c r="I642"/>
      <c r="J642"/>
      <c r="K642"/>
    </row>
    <row r="643" spans="1:11" s="8" customFormat="1" x14ac:dyDescent="0.2">
      <c r="A643" s="1"/>
      <c r="B643"/>
      <c r="C643"/>
      <c r="D643"/>
      <c r="E643"/>
      <c r="F643"/>
      <c r="G643"/>
      <c r="H643"/>
      <c r="I643"/>
      <c r="J643"/>
      <c r="K643"/>
    </row>
    <row r="644" spans="1:11" s="8" customFormat="1" x14ac:dyDescent="0.2">
      <c r="A644" s="1"/>
      <c r="B644"/>
      <c r="C644"/>
      <c r="D644"/>
      <c r="E644"/>
      <c r="F644"/>
      <c r="G644"/>
      <c r="H644"/>
      <c r="I644"/>
      <c r="J644"/>
      <c r="K644"/>
    </row>
    <row r="645" spans="1:11" s="8" customFormat="1" x14ac:dyDescent="0.2">
      <c r="A645" s="1"/>
      <c r="B645"/>
      <c r="C645"/>
      <c r="D645"/>
      <c r="E645"/>
      <c r="F645"/>
      <c r="G645"/>
      <c r="H645"/>
      <c r="I645"/>
      <c r="J645"/>
      <c r="K645"/>
    </row>
    <row r="646" spans="1:11" s="8" customFormat="1" x14ac:dyDescent="0.2">
      <c r="A646" s="1"/>
      <c r="B646"/>
      <c r="C646"/>
      <c r="D646"/>
      <c r="E646"/>
      <c r="F646"/>
      <c r="G646"/>
      <c r="H646"/>
      <c r="I646"/>
      <c r="J646"/>
      <c r="K646"/>
    </row>
    <row r="647" spans="1:11" s="8" customFormat="1" x14ac:dyDescent="0.2">
      <c r="A647" s="1"/>
      <c r="B647"/>
      <c r="C647"/>
      <c r="D647"/>
      <c r="E647"/>
      <c r="F647"/>
      <c r="G647"/>
      <c r="H647"/>
      <c r="I647"/>
      <c r="J647"/>
      <c r="K647"/>
    </row>
    <row r="648" spans="1:11" s="8" customFormat="1" x14ac:dyDescent="0.2">
      <c r="A648" s="1"/>
      <c r="B648"/>
      <c r="C648"/>
      <c r="D648"/>
      <c r="E648"/>
      <c r="F648"/>
      <c r="G648"/>
      <c r="H648"/>
      <c r="I648"/>
      <c r="J648"/>
      <c r="K648"/>
    </row>
    <row r="649" spans="1:11" s="8" customFormat="1" x14ac:dyDescent="0.2">
      <c r="A649" s="1"/>
      <c r="B649"/>
      <c r="C649"/>
      <c r="D649"/>
      <c r="E649"/>
      <c r="F649"/>
      <c r="G649"/>
      <c r="H649"/>
      <c r="I649"/>
      <c r="J649"/>
      <c r="K649"/>
    </row>
    <row r="650" spans="1:11" s="8" customFormat="1" x14ac:dyDescent="0.2">
      <c r="A650" s="1"/>
      <c r="B650"/>
      <c r="C650"/>
      <c r="D650"/>
      <c r="E650"/>
      <c r="F650"/>
      <c r="G650"/>
      <c r="H650"/>
      <c r="I650"/>
      <c r="J650"/>
      <c r="K650"/>
    </row>
    <row r="651" spans="1:11" s="8" customFormat="1" x14ac:dyDescent="0.2">
      <c r="A651" s="1"/>
      <c r="B651"/>
      <c r="C651"/>
      <c r="D651"/>
      <c r="E651"/>
      <c r="F651"/>
      <c r="G651"/>
      <c r="H651"/>
      <c r="I651"/>
      <c r="J651"/>
      <c r="K651"/>
    </row>
    <row r="652" spans="1:11" s="8" customFormat="1" x14ac:dyDescent="0.2">
      <c r="A652" s="1"/>
      <c r="B652"/>
      <c r="C652"/>
      <c r="D652"/>
      <c r="E652"/>
      <c r="F652"/>
      <c r="G652"/>
      <c r="H652"/>
      <c r="I652"/>
      <c r="J652"/>
      <c r="K652"/>
    </row>
    <row r="653" spans="1:11" s="8" customFormat="1" x14ac:dyDescent="0.2">
      <c r="A653" s="1"/>
      <c r="B653"/>
      <c r="C653"/>
      <c r="D653"/>
      <c r="E653"/>
      <c r="F653"/>
      <c r="G653"/>
      <c r="H653"/>
      <c r="I653"/>
      <c r="J653"/>
      <c r="K653"/>
    </row>
    <row r="654" spans="1:11" s="8" customFormat="1" x14ac:dyDescent="0.2">
      <c r="A654" s="1"/>
      <c r="B654"/>
      <c r="C654"/>
      <c r="D654"/>
      <c r="E654"/>
      <c r="F654"/>
      <c r="G654"/>
      <c r="H654"/>
      <c r="I654"/>
      <c r="J654"/>
      <c r="K654"/>
    </row>
    <row r="655" spans="1:11" s="8" customFormat="1" x14ac:dyDescent="0.2">
      <c r="A655" s="1"/>
      <c r="B655"/>
      <c r="C655"/>
      <c r="D655"/>
      <c r="E655"/>
      <c r="F655"/>
      <c r="G655"/>
      <c r="H655"/>
      <c r="I655"/>
      <c r="J655"/>
      <c r="K655"/>
    </row>
    <row r="656" spans="1:11" s="8" customFormat="1" x14ac:dyDescent="0.2">
      <c r="A656" s="1"/>
      <c r="B656"/>
      <c r="C656"/>
      <c r="D656"/>
      <c r="E656"/>
      <c r="F656"/>
      <c r="G656"/>
      <c r="H656"/>
      <c r="I656"/>
      <c r="J656"/>
      <c r="K656"/>
    </row>
    <row r="657" spans="1:11" s="8" customFormat="1" x14ac:dyDescent="0.2">
      <c r="A657" s="1"/>
      <c r="B657"/>
      <c r="C657"/>
      <c r="D657"/>
      <c r="E657"/>
      <c r="F657"/>
      <c r="G657"/>
      <c r="H657"/>
      <c r="I657"/>
      <c r="J657"/>
      <c r="K657"/>
    </row>
    <row r="658" spans="1:11" s="8" customFormat="1" x14ac:dyDescent="0.2">
      <c r="A658" s="1"/>
      <c r="B658"/>
      <c r="C658"/>
      <c r="D658"/>
      <c r="E658"/>
      <c r="F658"/>
      <c r="G658"/>
      <c r="H658"/>
      <c r="I658"/>
      <c r="J658"/>
      <c r="K658"/>
    </row>
    <row r="659" spans="1:11" s="8" customFormat="1" x14ac:dyDescent="0.2">
      <c r="A659" s="1"/>
      <c r="B659"/>
      <c r="C659"/>
      <c r="D659"/>
      <c r="E659"/>
      <c r="F659"/>
      <c r="G659"/>
      <c r="H659"/>
      <c r="I659"/>
      <c r="J659"/>
      <c r="K659"/>
    </row>
    <row r="660" spans="1:11" s="8" customFormat="1" x14ac:dyDescent="0.2">
      <c r="A660" s="1"/>
      <c r="B660"/>
      <c r="C660"/>
      <c r="D660"/>
      <c r="E660"/>
      <c r="F660"/>
      <c r="G660"/>
      <c r="H660"/>
      <c r="I660"/>
      <c r="J660"/>
      <c r="K660"/>
    </row>
    <row r="661" spans="1:11" s="8" customFormat="1" x14ac:dyDescent="0.2">
      <c r="A661" s="1"/>
      <c r="B661"/>
      <c r="C661"/>
      <c r="D661"/>
      <c r="E661"/>
      <c r="F661"/>
      <c r="G661"/>
      <c r="H661"/>
      <c r="I661"/>
      <c r="J661"/>
      <c r="K661"/>
    </row>
    <row r="662" spans="1:11" s="8" customFormat="1" x14ac:dyDescent="0.2">
      <c r="A662" s="1"/>
      <c r="B662"/>
      <c r="C662"/>
      <c r="D662"/>
      <c r="E662"/>
      <c r="F662"/>
      <c r="G662"/>
      <c r="H662"/>
      <c r="I662"/>
      <c r="J662"/>
      <c r="K662"/>
    </row>
    <row r="663" spans="1:11" s="8" customFormat="1" x14ac:dyDescent="0.2">
      <c r="A663" s="1"/>
      <c r="B663"/>
      <c r="C663"/>
      <c r="D663"/>
      <c r="E663"/>
      <c r="F663"/>
      <c r="G663"/>
      <c r="H663"/>
      <c r="I663"/>
      <c r="J663"/>
      <c r="K663"/>
    </row>
    <row r="664" spans="1:11" s="8" customFormat="1" x14ac:dyDescent="0.2">
      <c r="A664" s="1"/>
      <c r="B664"/>
      <c r="C664"/>
      <c r="D664"/>
      <c r="E664"/>
      <c r="F664"/>
      <c r="G664"/>
      <c r="H664"/>
      <c r="I664"/>
      <c r="J664"/>
      <c r="K664"/>
    </row>
    <row r="665" spans="1:11" s="8" customFormat="1" x14ac:dyDescent="0.2">
      <c r="A665" s="1"/>
      <c r="B665"/>
      <c r="C665"/>
      <c r="D665"/>
      <c r="E665"/>
      <c r="F665"/>
      <c r="G665"/>
      <c r="H665"/>
      <c r="I665"/>
      <c r="J665"/>
      <c r="K665"/>
    </row>
    <row r="666" spans="1:11" s="8" customFormat="1" x14ac:dyDescent="0.2">
      <c r="A666" s="1"/>
      <c r="B666"/>
      <c r="C666"/>
      <c r="D666"/>
      <c r="E666"/>
      <c r="F666"/>
      <c r="G666"/>
      <c r="H666"/>
      <c r="I666"/>
      <c r="J666"/>
      <c r="K666"/>
    </row>
    <row r="667" spans="1:11" s="8" customFormat="1" x14ac:dyDescent="0.2">
      <c r="A667" s="1"/>
      <c r="B667"/>
      <c r="C667"/>
      <c r="D667"/>
      <c r="E667"/>
      <c r="F667"/>
      <c r="G667"/>
      <c r="H667"/>
      <c r="I667"/>
      <c r="J667"/>
      <c r="K667"/>
    </row>
    <row r="668" spans="1:11" s="8" customFormat="1" x14ac:dyDescent="0.2">
      <c r="A668" s="1"/>
      <c r="B668"/>
      <c r="C668"/>
      <c r="D668"/>
      <c r="E668"/>
      <c r="F668"/>
      <c r="G668"/>
      <c r="H668"/>
      <c r="I668"/>
      <c r="J668"/>
      <c r="K668"/>
    </row>
    <row r="669" spans="1:11" s="8" customFormat="1" x14ac:dyDescent="0.2">
      <c r="A669" s="1"/>
      <c r="B669"/>
      <c r="C669"/>
      <c r="D669"/>
      <c r="E669"/>
      <c r="F669"/>
      <c r="G669"/>
      <c r="H669"/>
      <c r="I669"/>
      <c r="J669"/>
      <c r="K669"/>
    </row>
    <row r="670" spans="1:11" s="8" customFormat="1" x14ac:dyDescent="0.2">
      <c r="A670" s="1"/>
      <c r="B670"/>
      <c r="C670"/>
      <c r="D670"/>
      <c r="E670"/>
      <c r="F670"/>
      <c r="G670"/>
      <c r="H670"/>
      <c r="I670"/>
      <c r="J670"/>
      <c r="K670"/>
    </row>
    <row r="671" spans="1:11" s="8" customFormat="1" x14ac:dyDescent="0.2">
      <c r="A671" s="1"/>
      <c r="B671"/>
      <c r="C671"/>
      <c r="D671"/>
      <c r="E671"/>
      <c r="F671"/>
      <c r="G671"/>
      <c r="H671"/>
      <c r="I671"/>
      <c r="J671"/>
      <c r="K671"/>
    </row>
    <row r="672" spans="1:11" s="8" customFormat="1" x14ac:dyDescent="0.2">
      <c r="A672" s="1"/>
      <c r="B672"/>
      <c r="C672"/>
      <c r="D672"/>
      <c r="E672"/>
      <c r="F672"/>
      <c r="G672"/>
      <c r="H672"/>
      <c r="I672"/>
      <c r="J672"/>
      <c r="K672"/>
    </row>
    <row r="673" spans="1:11" s="8" customFormat="1" x14ac:dyDescent="0.2">
      <c r="A673" s="1"/>
      <c r="B673"/>
      <c r="C673"/>
      <c r="D673"/>
      <c r="E673"/>
      <c r="F673"/>
      <c r="G673"/>
      <c r="H673"/>
      <c r="I673"/>
      <c r="J673"/>
      <c r="K673"/>
    </row>
    <row r="674" spans="1:11" s="8" customFormat="1" x14ac:dyDescent="0.2">
      <c r="A674" s="1"/>
      <c r="B674"/>
      <c r="C674"/>
      <c r="D674"/>
      <c r="E674"/>
      <c r="F674"/>
      <c r="G674"/>
      <c r="H674"/>
      <c r="I674"/>
      <c r="J674"/>
      <c r="K674"/>
    </row>
    <row r="675" spans="1:11" s="8" customFormat="1" x14ac:dyDescent="0.2">
      <c r="A675" s="1"/>
      <c r="B675"/>
      <c r="C675"/>
      <c r="D675"/>
      <c r="E675"/>
      <c r="F675"/>
      <c r="G675"/>
      <c r="H675"/>
      <c r="I675"/>
      <c r="J675"/>
      <c r="K675"/>
    </row>
    <row r="676" spans="1:11" s="8" customFormat="1" x14ac:dyDescent="0.2">
      <c r="A676" s="1"/>
      <c r="B676"/>
      <c r="C676"/>
      <c r="D676"/>
      <c r="E676"/>
      <c r="F676"/>
      <c r="G676"/>
      <c r="H676"/>
      <c r="I676"/>
      <c r="J676"/>
      <c r="K676"/>
    </row>
    <row r="677" spans="1:11" s="8" customFormat="1" x14ac:dyDescent="0.2">
      <c r="A677" s="1"/>
      <c r="B677"/>
      <c r="C677"/>
      <c r="D677"/>
      <c r="E677"/>
      <c r="F677"/>
      <c r="G677"/>
      <c r="H677"/>
      <c r="I677"/>
      <c r="J677"/>
      <c r="K677"/>
    </row>
    <row r="678" spans="1:11" s="8" customFormat="1" x14ac:dyDescent="0.2">
      <c r="A678" s="1"/>
      <c r="B678"/>
      <c r="C678"/>
      <c r="D678"/>
      <c r="E678"/>
      <c r="F678"/>
      <c r="G678"/>
      <c r="H678"/>
      <c r="I678"/>
      <c r="J678"/>
      <c r="K678"/>
    </row>
    <row r="679" spans="1:11" s="8" customFormat="1" x14ac:dyDescent="0.2">
      <c r="A679" s="1"/>
      <c r="B679"/>
      <c r="C679"/>
      <c r="D679"/>
      <c r="E679"/>
      <c r="F679"/>
      <c r="G679"/>
      <c r="H679"/>
      <c r="I679"/>
      <c r="J679"/>
      <c r="K679"/>
    </row>
    <row r="680" spans="1:11" s="8" customFormat="1" x14ac:dyDescent="0.2">
      <c r="A680" s="1"/>
      <c r="B680"/>
      <c r="C680"/>
      <c r="D680"/>
      <c r="E680"/>
      <c r="F680"/>
      <c r="G680"/>
      <c r="H680"/>
      <c r="I680"/>
      <c r="J680"/>
      <c r="K680"/>
    </row>
    <row r="681" spans="1:11" s="8" customFormat="1" x14ac:dyDescent="0.2">
      <c r="A681" s="1"/>
      <c r="B681"/>
      <c r="C681"/>
      <c r="D681"/>
      <c r="E681"/>
      <c r="F681"/>
      <c r="G681"/>
      <c r="H681"/>
      <c r="I681"/>
      <c r="J681"/>
      <c r="K681"/>
    </row>
    <row r="682" spans="1:11" s="8" customFormat="1" x14ac:dyDescent="0.2">
      <c r="A682" s="1"/>
      <c r="B682"/>
      <c r="C682"/>
      <c r="D682"/>
      <c r="E682"/>
      <c r="F682"/>
      <c r="G682"/>
      <c r="H682"/>
      <c r="I682"/>
      <c r="J682"/>
      <c r="K682"/>
    </row>
    <row r="683" spans="1:11" s="8" customFormat="1" x14ac:dyDescent="0.2">
      <c r="A683" s="1"/>
      <c r="B683"/>
      <c r="C683"/>
      <c r="D683"/>
      <c r="E683"/>
      <c r="F683"/>
      <c r="G683"/>
      <c r="H683"/>
      <c r="I683"/>
      <c r="J683"/>
      <c r="K683"/>
    </row>
    <row r="684" spans="1:11" s="8" customFormat="1" x14ac:dyDescent="0.2">
      <c r="A684" s="1"/>
      <c r="B684"/>
      <c r="C684"/>
      <c r="D684"/>
      <c r="E684"/>
      <c r="F684"/>
      <c r="G684"/>
      <c r="H684"/>
      <c r="I684"/>
      <c r="J684"/>
      <c r="K684"/>
    </row>
    <row r="685" spans="1:11" s="8" customFormat="1" x14ac:dyDescent="0.2">
      <c r="A685" s="1"/>
      <c r="B685"/>
      <c r="C685"/>
      <c r="D685"/>
      <c r="E685"/>
      <c r="F685"/>
      <c r="G685"/>
      <c r="H685"/>
      <c r="I685"/>
      <c r="J685"/>
      <c r="K685"/>
    </row>
    <row r="686" spans="1:11" s="8" customFormat="1" x14ac:dyDescent="0.2">
      <c r="A686" s="1"/>
      <c r="B686"/>
      <c r="C686"/>
      <c r="D686"/>
      <c r="E686"/>
      <c r="F686"/>
      <c r="G686"/>
      <c r="H686"/>
      <c r="I686"/>
      <c r="J686"/>
      <c r="K686"/>
    </row>
    <row r="687" spans="1:11" s="8" customFormat="1" x14ac:dyDescent="0.2">
      <c r="A687" s="1"/>
      <c r="B687"/>
      <c r="C687"/>
      <c r="D687"/>
      <c r="E687"/>
      <c r="F687"/>
      <c r="G687"/>
      <c r="H687"/>
      <c r="I687"/>
      <c r="J687"/>
      <c r="K687"/>
    </row>
    <row r="688" spans="1:11" s="8" customFormat="1" x14ac:dyDescent="0.2">
      <c r="A688" s="1"/>
      <c r="B688"/>
      <c r="C688"/>
      <c r="D688"/>
      <c r="E688"/>
      <c r="F688"/>
      <c r="G688"/>
      <c r="H688"/>
      <c r="I688"/>
      <c r="J688"/>
      <c r="K688"/>
    </row>
    <row r="689" spans="1:11" s="8" customFormat="1" x14ac:dyDescent="0.2">
      <c r="A689" s="1"/>
      <c r="B689"/>
      <c r="C689"/>
      <c r="D689"/>
      <c r="E689"/>
      <c r="F689"/>
      <c r="G689"/>
      <c r="H689"/>
      <c r="I689"/>
      <c r="J689"/>
      <c r="K689"/>
    </row>
    <row r="690" spans="1:11" s="8" customFormat="1" x14ac:dyDescent="0.2">
      <c r="A690" s="1"/>
      <c r="B690"/>
      <c r="C690"/>
      <c r="D690"/>
      <c r="E690"/>
      <c r="F690"/>
      <c r="G690"/>
      <c r="H690"/>
      <c r="I690"/>
      <c r="J690"/>
      <c r="K690"/>
    </row>
    <row r="691" spans="1:11" s="8" customFormat="1" x14ac:dyDescent="0.2">
      <c r="A691" s="1"/>
      <c r="B691"/>
      <c r="C691"/>
      <c r="D691"/>
      <c r="E691"/>
      <c r="F691"/>
      <c r="G691"/>
      <c r="H691"/>
      <c r="I691"/>
      <c r="J691"/>
      <c r="K691"/>
    </row>
    <row r="692" spans="1:11" s="8" customFormat="1" x14ac:dyDescent="0.2">
      <c r="A692" s="1"/>
      <c r="B692"/>
      <c r="C692"/>
      <c r="D692"/>
      <c r="E692"/>
      <c r="F692"/>
      <c r="G692"/>
      <c r="H692"/>
      <c r="I692"/>
      <c r="J692"/>
      <c r="K692"/>
    </row>
    <row r="693" spans="1:11" s="8" customFormat="1" x14ac:dyDescent="0.2">
      <c r="A693" s="1"/>
      <c r="B693"/>
      <c r="C693"/>
      <c r="D693"/>
      <c r="E693"/>
      <c r="F693"/>
      <c r="G693"/>
      <c r="H693"/>
      <c r="I693"/>
      <c r="J693"/>
      <c r="K693"/>
    </row>
    <row r="694" spans="1:11" s="8" customFormat="1" x14ac:dyDescent="0.2">
      <c r="A694" s="1"/>
      <c r="B694"/>
      <c r="C694"/>
      <c r="D694"/>
      <c r="E694"/>
      <c r="F694"/>
      <c r="G694"/>
      <c r="H694"/>
      <c r="I694"/>
      <c r="J694"/>
      <c r="K694"/>
    </row>
    <row r="695" spans="1:11" s="8" customFormat="1" x14ac:dyDescent="0.2">
      <c r="A695" s="1"/>
      <c r="B695"/>
      <c r="C695"/>
      <c r="D695"/>
      <c r="E695"/>
      <c r="F695"/>
      <c r="G695"/>
      <c r="H695"/>
      <c r="I695"/>
      <c r="J695"/>
      <c r="K695"/>
    </row>
    <row r="696" spans="1:11" s="8" customFormat="1" x14ac:dyDescent="0.2">
      <c r="A696" s="1"/>
      <c r="B696"/>
      <c r="C696"/>
      <c r="D696"/>
      <c r="E696"/>
      <c r="F696"/>
      <c r="G696"/>
      <c r="H696"/>
      <c r="I696"/>
      <c r="J696"/>
      <c r="K696"/>
    </row>
    <row r="697" spans="1:11" s="8" customFormat="1" x14ac:dyDescent="0.2">
      <c r="A697" s="1"/>
      <c r="B697"/>
      <c r="C697"/>
      <c r="D697"/>
      <c r="E697"/>
      <c r="F697"/>
      <c r="G697"/>
      <c r="H697"/>
      <c r="I697"/>
      <c r="J697"/>
      <c r="K697"/>
    </row>
    <row r="698" spans="1:11" s="8" customFormat="1" x14ac:dyDescent="0.2">
      <c r="A698" s="1"/>
      <c r="B698"/>
      <c r="C698"/>
      <c r="D698"/>
      <c r="E698"/>
      <c r="F698"/>
      <c r="G698"/>
      <c r="H698"/>
      <c r="I698"/>
      <c r="J698"/>
      <c r="K698"/>
    </row>
    <row r="699" spans="1:11" s="8" customFormat="1" x14ac:dyDescent="0.2">
      <c r="A699" s="1"/>
      <c r="B699"/>
      <c r="C699"/>
      <c r="D699"/>
      <c r="E699"/>
      <c r="F699"/>
      <c r="G699"/>
      <c r="H699"/>
      <c r="I699"/>
      <c r="J699"/>
      <c r="K699"/>
    </row>
    <row r="700" spans="1:11" s="8" customFormat="1" x14ac:dyDescent="0.2">
      <c r="A700" s="1"/>
      <c r="B700"/>
      <c r="C700"/>
      <c r="D700"/>
      <c r="E700"/>
      <c r="F700"/>
      <c r="G700"/>
      <c r="H700"/>
      <c r="I700"/>
      <c r="J700"/>
      <c r="K700"/>
    </row>
    <row r="701" spans="1:11" s="8" customFormat="1" x14ac:dyDescent="0.2">
      <c r="A701" s="1"/>
      <c r="B701"/>
      <c r="C701"/>
      <c r="D701"/>
      <c r="E701"/>
      <c r="F701"/>
      <c r="G701"/>
      <c r="H701"/>
      <c r="I701"/>
      <c r="J701"/>
      <c r="K701"/>
    </row>
    <row r="702" spans="1:11" s="8" customFormat="1" x14ac:dyDescent="0.2">
      <c r="A702" s="1"/>
      <c r="B702"/>
      <c r="C702"/>
      <c r="D702"/>
      <c r="E702"/>
      <c r="F702"/>
      <c r="G702"/>
      <c r="H702"/>
      <c r="I702"/>
      <c r="J702"/>
      <c r="K702"/>
    </row>
    <row r="703" spans="1:11" s="8" customFormat="1" x14ac:dyDescent="0.2">
      <c r="A703" s="1"/>
      <c r="B703"/>
      <c r="C703"/>
      <c r="D703"/>
      <c r="E703"/>
      <c r="F703"/>
      <c r="G703"/>
      <c r="H703"/>
      <c r="I703"/>
      <c r="J703"/>
      <c r="K703"/>
    </row>
    <row r="704" spans="1:11" s="8" customFormat="1" x14ac:dyDescent="0.2">
      <c r="A704" s="1"/>
      <c r="B704"/>
      <c r="C704"/>
      <c r="D704"/>
      <c r="E704"/>
      <c r="F704"/>
      <c r="G704"/>
      <c r="H704"/>
      <c r="I704"/>
      <c r="J704"/>
      <c r="K704"/>
    </row>
    <row r="705" spans="1:11" s="8" customFormat="1" x14ac:dyDescent="0.2">
      <c r="A705" s="1"/>
      <c r="B705"/>
      <c r="C705"/>
      <c r="D705"/>
      <c r="E705"/>
      <c r="F705"/>
      <c r="G705"/>
      <c r="H705"/>
      <c r="I705"/>
      <c r="J705"/>
      <c r="K705"/>
    </row>
    <row r="706" spans="1:11" s="8" customFormat="1" x14ac:dyDescent="0.2">
      <c r="A706" s="1"/>
      <c r="B706"/>
      <c r="C706"/>
      <c r="D706"/>
      <c r="E706"/>
      <c r="F706"/>
      <c r="G706"/>
      <c r="H706"/>
      <c r="I706"/>
      <c r="J706"/>
      <c r="K706"/>
    </row>
    <row r="707" spans="1:11" s="8" customFormat="1" x14ac:dyDescent="0.2">
      <c r="A707" s="1"/>
      <c r="B707"/>
      <c r="C707"/>
      <c r="D707"/>
      <c r="E707"/>
      <c r="F707"/>
      <c r="G707"/>
      <c r="H707"/>
      <c r="I707"/>
      <c r="J707"/>
      <c r="K707"/>
    </row>
    <row r="708" spans="1:11" s="8" customFormat="1" x14ac:dyDescent="0.2">
      <c r="A708" s="1"/>
      <c r="B708"/>
      <c r="C708"/>
      <c r="D708"/>
      <c r="E708"/>
      <c r="F708"/>
      <c r="G708"/>
      <c r="H708"/>
      <c r="I708"/>
      <c r="J708"/>
      <c r="K708"/>
    </row>
    <row r="709" spans="1:11" s="8" customFormat="1" x14ac:dyDescent="0.2">
      <c r="A709" s="1"/>
      <c r="B709"/>
      <c r="C709"/>
      <c r="D709"/>
      <c r="E709"/>
      <c r="F709"/>
      <c r="G709"/>
      <c r="H709"/>
      <c r="I709"/>
      <c r="J709"/>
      <c r="K709"/>
    </row>
    <row r="710" spans="1:11" s="8" customFormat="1" x14ac:dyDescent="0.2">
      <c r="A710" s="1"/>
      <c r="B710"/>
      <c r="C710"/>
      <c r="D710"/>
      <c r="E710"/>
      <c r="F710"/>
      <c r="G710"/>
      <c r="H710"/>
      <c r="I710"/>
      <c r="J710"/>
      <c r="K710"/>
    </row>
    <row r="711" spans="1:11" s="8" customFormat="1" x14ac:dyDescent="0.2">
      <c r="A711" s="1"/>
      <c r="B711"/>
      <c r="C711"/>
      <c r="D711"/>
      <c r="E711"/>
      <c r="F711"/>
      <c r="G711"/>
      <c r="H711"/>
      <c r="I711"/>
      <c r="J711"/>
      <c r="K711"/>
    </row>
    <row r="712" spans="1:11" s="8" customFormat="1" x14ac:dyDescent="0.2">
      <c r="A712" s="1"/>
      <c r="B712"/>
      <c r="C712"/>
      <c r="D712"/>
      <c r="E712"/>
      <c r="F712"/>
      <c r="G712"/>
      <c r="H712"/>
      <c r="I712"/>
      <c r="J712"/>
      <c r="K712"/>
    </row>
    <row r="713" spans="1:11" s="8" customFormat="1" x14ac:dyDescent="0.2">
      <c r="A713" s="1"/>
      <c r="B713"/>
      <c r="C713"/>
      <c r="D713"/>
      <c r="E713"/>
      <c r="F713"/>
      <c r="G713"/>
      <c r="H713"/>
      <c r="I713"/>
      <c r="J713"/>
      <c r="K713"/>
    </row>
    <row r="714" spans="1:11" s="8" customFormat="1" x14ac:dyDescent="0.2">
      <c r="A714" s="1"/>
      <c r="B714"/>
      <c r="C714"/>
      <c r="D714"/>
      <c r="E714"/>
      <c r="F714"/>
      <c r="G714"/>
      <c r="H714"/>
      <c r="I714"/>
      <c r="J714"/>
      <c r="K714"/>
    </row>
    <row r="715" spans="1:11" s="8" customFormat="1" x14ac:dyDescent="0.2">
      <c r="A715" s="1"/>
      <c r="B715"/>
      <c r="C715"/>
      <c r="D715"/>
      <c r="E715"/>
      <c r="F715"/>
      <c r="G715"/>
      <c r="H715"/>
      <c r="I715"/>
      <c r="J715"/>
      <c r="K715"/>
    </row>
    <row r="716" spans="1:11" s="8" customFormat="1" x14ac:dyDescent="0.2">
      <c r="A716" s="1"/>
      <c r="B716"/>
      <c r="C716"/>
      <c r="D716"/>
      <c r="E716"/>
      <c r="F716"/>
      <c r="G716"/>
      <c r="H716"/>
      <c r="I716"/>
      <c r="J716"/>
      <c r="K716"/>
    </row>
    <row r="717" spans="1:11" s="8" customFormat="1" x14ac:dyDescent="0.2">
      <c r="A717" s="1"/>
      <c r="B717"/>
      <c r="C717"/>
      <c r="D717"/>
      <c r="E717"/>
      <c r="F717"/>
      <c r="G717"/>
      <c r="H717"/>
      <c r="I717"/>
      <c r="J717"/>
      <c r="K717"/>
    </row>
    <row r="718" spans="1:11" s="8" customFormat="1" x14ac:dyDescent="0.2">
      <c r="A718" s="1"/>
      <c r="B718"/>
      <c r="C718"/>
      <c r="D718"/>
      <c r="E718"/>
      <c r="F718"/>
      <c r="G718"/>
      <c r="H718"/>
      <c r="I718"/>
      <c r="J718"/>
      <c r="K718"/>
    </row>
    <row r="719" spans="1:11" s="8" customFormat="1" x14ac:dyDescent="0.2">
      <c r="A719" s="1"/>
      <c r="B719"/>
      <c r="C719"/>
      <c r="D719"/>
      <c r="E719"/>
      <c r="F719"/>
      <c r="G719"/>
      <c r="H719"/>
      <c r="I719"/>
      <c r="J719"/>
      <c r="K719"/>
    </row>
    <row r="720" spans="1:11" s="8" customFormat="1" x14ac:dyDescent="0.2">
      <c r="A720" s="1"/>
      <c r="B720"/>
      <c r="C720"/>
      <c r="D720"/>
      <c r="E720"/>
      <c r="F720"/>
      <c r="G720"/>
      <c r="H720"/>
      <c r="I720"/>
      <c r="J720"/>
      <c r="K720"/>
    </row>
    <row r="721" spans="1:11" s="8" customFormat="1" x14ac:dyDescent="0.2">
      <c r="A721" s="1"/>
      <c r="B721"/>
      <c r="C721"/>
      <c r="D721"/>
      <c r="E721"/>
      <c r="F721"/>
      <c r="G721"/>
      <c r="H721"/>
      <c r="I721"/>
      <c r="J721"/>
      <c r="K721"/>
    </row>
    <row r="722" spans="1:11" s="8" customFormat="1" x14ac:dyDescent="0.2">
      <c r="A722" s="1"/>
      <c r="B722"/>
      <c r="C722"/>
      <c r="D722"/>
      <c r="E722"/>
      <c r="F722"/>
      <c r="G722"/>
      <c r="H722"/>
      <c r="I722"/>
      <c r="J722"/>
      <c r="K722"/>
    </row>
    <row r="723" spans="1:11" s="8" customFormat="1" x14ac:dyDescent="0.2">
      <c r="A723" s="1"/>
      <c r="B723"/>
      <c r="C723"/>
      <c r="D723"/>
      <c r="E723"/>
      <c r="F723"/>
      <c r="G723"/>
      <c r="H723"/>
      <c r="I723"/>
      <c r="J723"/>
      <c r="K723"/>
    </row>
    <row r="724" spans="1:11" s="8" customFormat="1" x14ac:dyDescent="0.2">
      <c r="A724" s="1"/>
      <c r="B724"/>
      <c r="C724"/>
      <c r="D724"/>
      <c r="E724"/>
      <c r="F724"/>
      <c r="G724"/>
      <c r="H724"/>
      <c r="I724"/>
      <c r="J724"/>
      <c r="K724"/>
    </row>
    <row r="725" spans="1:11" s="8" customFormat="1" x14ac:dyDescent="0.2">
      <c r="A725" s="1"/>
      <c r="B725"/>
      <c r="C725"/>
      <c r="D725"/>
      <c r="E725"/>
      <c r="F725"/>
      <c r="G725"/>
      <c r="H725"/>
      <c r="I725"/>
      <c r="J725"/>
      <c r="K725"/>
    </row>
    <row r="726" spans="1:11" s="8" customFormat="1" x14ac:dyDescent="0.2">
      <c r="A726" s="1"/>
      <c r="B726"/>
      <c r="C726"/>
      <c r="D726"/>
      <c r="E726"/>
      <c r="F726"/>
      <c r="G726"/>
      <c r="H726"/>
      <c r="I726"/>
      <c r="J726"/>
      <c r="K726"/>
    </row>
    <row r="727" spans="1:11" s="8" customFormat="1" x14ac:dyDescent="0.2">
      <c r="A727" s="1"/>
      <c r="B727"/>
      <c r="C727"/>
      <c r="D727"/>
      <c r="E727"/>
      <c r="F727"/>
      <c r="G727"/>
      <c r="H727"/>
      <c r="I727"/>
      <c r="J727"/>
      <c r="K727"/>
    </row>
    <row r="728" spans="1:11" s="8" customFormat="1" x14ac:dyDescent="0.2">
      <c r="A728" s="1"/>
      <c r="B728"/>
      <c r="C728"/>
      <c r="D728"/>
      <c r="E728"/>
      <c r="F728"/>
      <c r="G728"/>
      <c r="H728"/>
      <c r="I728"/>
      <c r="J728"/>
      <c r="K728"/>
    </row>
    <row r="729" spans="1:11" s="8" customFormat="1" x14ac:dyDescent="0.2">
      <c r="A729" s="1"/>
      <c r="B729"/>
      <c r="C729"/>
      <c r="D729"/>
      <c r="E729"/>
      <c r="F729"/>
      <c r="G729"/>
      <c r="H729"/>
      <c r="I729"/>
      <c r="J729"/>
      <c r="K729"/>
    </row>
    <row r="730" spans="1:11" s="8" customFormat="1" x14ac:dyDescent="0.2">
      <c r="A730" s="1"/>
      <c r="B730"/>
      <c r="C730"/>
      <c r="D730"/>
      <c r="E730"/>
      <c r="F730"/>
      <c r="G730"/>
      <c r="H730"/>
      <c r="I730"/>
      <c r="J730"/>
      <c r="K730"/>
    </row>
    <row r="731" spans="1:11" s="8" customFormat="1" x14ac:dyDescent="0.2">
      <c r="A731" s="1"/>
      <c r="B731"/>
      <c r="C731"/>
      <c r="D731"/>
      <c r="E731"/>
      <c r="F731"/>
      <c r="G731"/>
      <c r="H731"/>
      <c r="I731"/>
      <c r="J731"/>
      <c r="K731"/>
    </row>
    <row r="732" spans="1:11" s="8" customFormat="1" x14ac:dyDescent="0.2">
      <c r="A732" s="1"/>
      <c r="B732"/>
      <c r="C732"/>
      <c r="D732"/>
      <c r="E732"/>
      <c r="F732"/>
      <c r="G732"/>
      <c r="H732"/>
      <c r="I732"/>
      <c r="J732"/>
      <c r="K732"/>
    </row>
    <row r="733" spans="1:11" s="8" customFormat="1" x14ac:dyDescent="0.2">
      <c r="A733" s="1"/>
      <c r="B733"/>
      <c r="C733"/>
      <c r="D733"/>
      <c r="E733"/>
      <c r="F733"/>
      <c r="G733"/>
      <c r="H733"/>
      <c r="I733"/>
      <c r="J733"/>
      <c r="K733"/>
    </row>
    <row r="734" spans="1:11" s="8" customFormat="1" x14ac:dyDescent="0.2">
      <c r="A734" s="1"/>
      <c r="B734"/>
      <c r="C734"/>
      <c r="D734"/>
      <c r="E734"/>
      <c r="F734"/>
      <c r="G734"/>
      <c r="H734"/>
      <c r="I734"/>
      <c r="J734"/>
      <c r="K734"/>
    </row>
    <row r="735" spans="1:11" s="8" customFormat="1" x14ac:dyDescent="0.2">
      <c r="A735" s="1"/>
      <c r="B735"/>
      <c r="C735"/>
      <c r="D735"/>
      <c r="E735"/>
      <c r="F735"/>
      <c r="G735"/>
      <c r="H735"/>
      <c r="I735"/>
      <c r="J735"/>
      <c r="K735"/>
    </row>
    <row r="736" spans="1:11" s="8" customFormat="1" x14ac:dyDescent="0.2">
      <c r="A736" s="1"/>
      <c r="B736"/>
      <c r="C736"/>
      <c r="D736"/>
      <c r="E736"/>
      <c r="F736"/>
      <c r="G736"/>
      <c r="H736"/>
      <c r="I736"/>
      <c r="J736"/>
      <c r="K736"/>
    </row>
    <row r="737" spans="1:11" s="8" customFormat="1" x14ac:dyDescent="0.2">
      <c r="A737" s="1"/>
      <c r="B737"/>
      <c r="C737"/>
      <c r="D737"/>
      <c r="E737"/>
      <c r="F737"/>
      <c r="G737"/>
      <c r="H737"/>
      <c r="I737"/>
      <c r="J737"/>
      <c r="K737"/>
    </row>
    <row r="738" spans="1:11" s="8" customFormat="1" x14ac:dyDescent="0.2">
      <c r="A738" s="1"/>
      <c r="B738"/>
      <c r="C738"/>
      <c r="D738"/>
      <c r="E738"/>
      <c r="F738"/>
      <c r="G738"/>
      <c r="H738"/>
      <c r="I738"/>
      <c r="J738"/>
      <c r="K738"/>
    </row>
    <row r="739" spans="1:11" s="8" customFormat="1" x14ac:dyDescent="0.2">
      <c r="A739" s="1"/>
      <c r="B739"/>
      <c r="C739"/>
      <c r="D739"/>
      <c r="E739"/>
      <c r="F739"/>
      <c r="G739"/>
      <c r="H739"/>
      <c r="I739"/>
      <c r="J739"/>
      <c r="K739"/>
    </row>
    <row r="740" spans="1:11" s="8" customFormat="1" x14ac:dyDescent="0.2">
      <c r="A740" s="1"/>
      <c r="B740"/>
      <c r="C740"/>
      <c r="D740"/>
      <c r="E740"/>
      <c r="F740"/>
      <c r="G740"/>
      <c r="H740"/>
      <c r="I740"/>
      <c r="J740"/>
      <c r="K740"/>
    </row>
    <row r="741" spans="1:11" s="8" customFormat="1" x14ac:dyDescent="0.2">
      <c r="A741" s="1"/>
      <c r="B741"/>
      <c r="C741"/>
      <c r="D741"/>
      <c r="E741"/>
      <c r="F741"/>
      <c r="G741"/>
      <c r="H741"/>
      <c r="I741"/>
      <c r="J741"/>
      <c r="K741"/>
    </row>
    <row r="742" spans="1:11" s="8" customFormat="1" x14ac:dyDescent="0.2">
      <c r="A742" s="1"/>
      <c r="B742"/>
      <c r="C742"/>
      <c r="D742"/>
      <c r="E742"/>
      <c r="F742"/>
      <c r="G742"/>
      <c r="H742"/>
      <c r="I742"/>
      <c r="J742"/>
      <c r="K742"/>
    </row>
    <row r="743" spans="1:11" s="8" customFormat="1" x14ac:dyDescent="0.2">
      <c r="A743" s="1"/>
      <c r="B743"/>
      <c r="C743"/>
      <c r="D743"/>
      <c r="E743"/>
      <c r="F743"/>
      <c r="G743"/>
      <c r="H743"/>
      <c r="I743"/>
      <c r="J743"/>
      <c r="K743"/>
    </row>
    <row r="744" spans="1:11" s="8" customFormat="1" x14ac:dyDescent="0.2">
      <c r="A744" s="1"/>
      <c r="B744"/>
      <c r="C744"/>
      <c r="D744"/>
      <c r="E744"/>
      <c r="F744"/>
      <c r="G744"/>
      <c r="H744"/>
      <c r="I744"/>
      <c r="J744"/>
      <c r="K744"/>
    </row>
    <row r="745" spans="1:11" s="8" customFormat="1" x14ac:dyDescent="0.2">
      <c r="A745" s="1"/>
      <c r="B745"/>
      <c r="C745"/>
      <c r="D745"/>
      <c r="E745"/>
      <c r="F745"/>
      <c r="G745"/>
      <c r="H745"/>
      <c r="I745"/>
      <c r="J745"/>
      <c r="K745"/>
    </row>
    <row r="746" spans="1:11" s="8" customFormat="1" x14ac:dyDescent="0.2">
      <c r="A746" s="1"/>
      <c r="B746"/>
      <c r="C746"/>
      <c r="D746"/>
      <c r="E746"/>
      <c r="F746"/>
      <c r="G746"/>
      <c r="H746"/>
      <c r="I746"/>
      <c r="J746"/>
      <c r="K746"/>
    </row>
    <row r="747" spans="1:11" s="8" customFormat="1" x14ac:dyDescent="0.2">
      <c r="A747" s="1"/>
      <c r="B747"/>
      <c r="C747"/>
      <c r="D747"/>
      <c r="E747"/>
      <c r="F747"/>
      <c r="G747"/>
      <c r="H747"/>
      <c r="I747"/>
      <c r="J747"/>
      <c r="K747"/>
    </row>
    <row r="748" spans="1:11" s="8" customFormat="1" x14ac:dyDescent="0.2">
      <c r="A748" s="1"/>
      <c r="B748"/>
      <c r="C748"/>
      <c r="D748"/>
      <c r="E748"/>
      <c r="F748"/>
      <c r="G748"/>
      <c r="H748"/>
      <c r="I748"/>
      <c r="J748"/>
      <c r="K748"/>
    </row>
    <row r="749" spans="1:11" s="8" customFormat="1" x14ac:dyDescent="0.2">
      <c r="A749" s="1"/>
      <c r="B749"/>
      <c r="C749"/>
      <c r="D749"/>
      <c r="E749"/>
      <c r="F749"/>
      <c r="G749"/>
      <c r="H749"/>
      <c r="I749"/>
      <c r="J749"/>
      <c r="K749"/>
    </row>
    <row r="750" spans="1:11" s="8" customFormat="1" x14ac:dyDescent="0.2">
      <c r="A750" s="1"/>
      <c r="B750"/>
      <c r="C750"/>
      <c r="D750"/>
      <c r="E750"/>
      <c r="F750"/>
      <c r="G750"/>
      <c r="H750"/>
      <c r="I750"/>
      <c r="J750"/>
      <c r="K750"/>
    </row>
    <row r="751" spans="1:11" s="8" customFormat="1" x14ac:dyDescent="0.2">
      <c r="A751" s="1"/>
      <c r="B751"/>
      <c r="C751"/>
      <c r="D751"/>
      <c r="E751"/>
      <c r="F751"/>
      <c r="G751"/>
      <c r="H751"/>
      <c r="I751"/>
      <c r="J751"/>
      <c r="K751"/>
    </row>
    <row r="752" spans="1:11" s="8" customFormat="1" x14ac:dyDescent="0.2">
      <c r="A752" s="1"/>
      <c r="B752"/>
      <c r="C752"/>
      <c r="D752"/>
      <c r="E752"/>
      <c r="F752"/>
      <c r="G752"/>
      <c r="H752"/>
      <c r="I752"/>
      <c r="J752"/>
      <c r="K752"/>
    </row>
    <row r="753" spans="1:11" s="8" customFormat="1" x14ac:dyDescent="0.2">
      <c r="A753" s="1"/>
      <c r="B753"/>
      <c r="C753"/>
      <c r="D753"/>
      <c r="E753"/>
      <c r="F753"/>
      <c r="G753"/>
      <c r="H753"/>
      <c r="I753"/>
      <c r="J753"/>
      <c r="K753"/>
    </row>
    <row r="754" spans="1:11" s="8" customFormat="1" x14ac:dyDescent="0.2">
      <c r="A754" s="1"/>
      <c r="B754"/>
      <c r="C754"/>
      <c r="D754"/>
      <c r="E754"/>
      <c r="F754"/>
      <c r="G754"/>
      <c r="H754"/>
      <c r="I754"/>
      <c r="J754"/>
      <c r="K754"/>
    </row>
    <row r="755" spans="1:11" s="8" customFormat="1" x14ac:dyDescent="0.2">
      <c r="A755" s="1"/>
      <c r="B755"/>
      <c r="C755"/>
      <c r="D755"/>
      <c r="E755"/>
      <c r="F755"/>
      <c r="G755"/>
      <c r="H755"/>
      <c r="I755"/>
      <c r="J755"/>
      <c r="K755"/>
    </row>
    <row r="756" spans="1:11" s="8" customFormat="1" x14ac:dyDescent="0.2">
      <c r="A756" s="1"/>
      <c r="B756"/>
      <c r="C756"/>
      <c r="D756"/>
      <c r="E756"/>
      <c r="F756"/>
      <c r="G756"/>
      <c r="H756"/>
      <c r="I756"/>
      <c r="J756"/>
      <c r="K756"/>
    </row>
    <row r="757" spans="1:11" s="8" customFormat="1" x14ac:dyDescent="0.2">
      <c r="A757" s="1"/>
      <c r="B757"/>
      <c r="C757"/>
      <c r="D757"/>
      <c r="E757"/>
      <c r="F757"/>
      <c r="G757"/>
      <c r="H757"/>
      <c r="I757"/>
      <c r="J757"/>
      <c r="K757"/>
    </row>
    <row r="758" spans="1:11" s="8" customFormat="1" x14ac:dyDescent="0.2">
      <c r="A758" s="1"/>
      <c r="B758"/>
      <c r="C758"/>
      <c r="D758"/>
      <c r="E758"/>
      <c r="F758"/>
      <c r="G758"/>
      <c r="H758"/>
      <c r="I758"/>
      <c r="J758"/>
      <c r="K758"/>
    </row>
    <row r="759" spans="1:11" s="8" customFormat="1" x14ac:dyDescent="0.2">
      <c r="A759" s="1"/>
      <c r="B759"/>
      <c r="C759"/>
      <c r="D759"/>
      <c r="E759"/>
      <c r="F759"/>
      <c r="G759"/>
      <c r="H759"/>
      <c r="I759"/>
      <c r="J759"/>
      <c r="K759"/>
    </row>
    <row r="760" spans="1:11" s="8" customFormat="1" x14ac:dyDescent="0.2">
      <c r="A760" s="1"/>
      <c r="B760"/>
      <c r="C760"/>
      <c r="D760"/>
      <c r="E760"/>
      <c r="F760"/>
      <c r="G760"/>
      <c r="H760"/>
      <c r="I760"/>
      <c r="J760"/>
      <c r="K760"/>
    </row>
    <row r="761" spans="1:11" s="8" customFormat="1" x14ac:dyDescent="0.2">
      <c r="A761" s="1"/>
      <c r="B761"/>
      <c r="C761"/>
      <c r="D761"/>
      <c r="E761"/>
      <c r="F761"/>
      <c r="G761"/>
      <c r="H761"/>
      <c r="I761"/>
      <c r="J761"/>
      <c r="K761"/>
    </row>
    <row r="762" spans="1:11" s="8" customFormat="1" x14ac:dyDescent="0.2">
      <c r="A762" s="1"/>
      <c r="B762"/>
      <c r="C762"/>
      <c r="D762"/>
      <c r="E762"/>
      <c r="F762"/>
      <c r="G762"/>
      <c r="H762"/>
      <c r="I762"/>
      <c r="J762"/>
      <c r="K762"/>
    </row>
    <row r="763" spans="1:11" s="8" customFormat="1" x14ac:dyDescent="0.2">
      <c r="A763" s="1"/>
      <c r="B763"/>
      <c r="C763"/>
      <c r="D763"/>
      <c r="E763"/>
      <c r="F763"/>
      <c r="G763"/>
      <c r="H763"/>
      <c r="I763"/>
      <c r="J763"/>
      <c r="K763"/>
    </row>
    <row r="764" spans="1:11" s="8" customFormat="1" x14ac:dyDescent="0.2">
      <c r="A764" s="1"/>
      <c r="B764"/>
      <c r="C764"/>
      <c r="D764"/>
      <c r="E764"/>
      <c r="F764"/>
      <c r="G764"/>
      <c r="H764"/>
      <c r="I764"/>
      <c r="J764"/>
      <c r="K764"/>
    </row>
    <row r="765" spans="1:11" s="8" customFormat="1" x14ac:dyDescent="0.2">
      <c r="A765" s="1"/>
      <c r="B765"/>
      <c r="C765"/>
      <c r="D765"/>
      <c r="E765"/>
      <c r="F765"/>
      <c r="G765"/>
      <c r="H765"/>
      <c r="I765"/>
      <c r="J765"/>
      <c r="K765"/>
    </row>
    <row r="766" spans="1:11" s="8" customFormat="1" x14ac:dyDescent="0.2">
      <c r="A766" s="1"/>
      <c r="B766"/>
      <c r="C766"/>
      <c r="D766"/>
      <c r="E766"/>
      <c r="F766"/>
      <c r="G766"/>
      <c r="H766"/>
      <c r="I766"/>
      <c r="J766"/>
      <c r="K766"/>
    </row>
    <row r="767" spans="1:11" s="8" customFormat="1" x14ac:dyDescent="0.2">
      <c r="A767" s="1"/>
      <c r="B767"/>
      <c r="C767"/>
      <c r="D767"/>
      <c r="E767"/>
      <c r="F767"/>
      <c r="G767"/>
      <c r="H767"/>
      <c r="I767"/>
      <c r="J767"/>
      <c r="K767"/>
    </row>
    <row r="768" spans="1:11" s="8" customFormat="1" x14ac:dyDescent="0.2">
      <c r="A768" s="1"/>
      <c r="B768"/>
      <c r="C768"/>
      <c r="D768"/>
      <c r="E768"/>
      <c r="F768"/>
      <c r="G768"/>
      <c r="H768"/>
      <c r="I768"/>
      <c r="J768"/>
      <c r="K768"/>
    </row>
    <row r="769" spans="1:11" s="8" customFormat="1" x14ac:dyDescent="0.2">
      <c r="A769" s="1"/>
      <c r="B769"/>
      <c r="C769"/>
      <c r="D769"/>
      <c r="E769"/>
      <c r="F769"/>
      <c r="G769"/>
      <c r="H769"/>
      <c r="I769"/>
      <c r="J769"/>
      <c r="K769"/>
    </row>
    <row r="770" spans="1:11" s="8" customFormat="1" x14ac:dyDescent="0.2">
      <c r="A770" s="1"/>
      <c r="B770"/>
      <c r="C770"/>
      <c r="D770"/>
      <c r="E770"/>
      <c r="F770"/>
      <c r="G770"/>
      <c r="H770"/>
      <c r="I770"/>
      <c r="J770"/>
      <c r="K770"/>
    </row>
    <row r="771" spans="1:11" s="8" customFormat="1" x14ac:dyDescent="0.2">
      <c r="A771" s="1"/>
      <c r="B771"/>
      <c r="C771"/>
      <c r="D771"/>
      <c r="E771"/>
      <c r="F771"/>
      <c r="G771"/>
      <c r="H771"/>
      <c r="I771"/>
      <c r="J771"/>
      <c r="K771"/>
    </row>
    <row r="772" spans="1:11" s="8" customFormat="1" x14ac:dyDescent="0.2">
      <c r="A772" s="1"/>
      <c r="B772"/>
      <c r="C772"/>
      <c r="D772"/>
      <c r="E772"/>
      <c r="F772"/>
      <c r="G772"/>
      <c r="H772"/>
      <c r="I772"/>
      <c r="J772"/>
      <c r="K772"/>
    </row>
    <row r="773" spans="1:11" s="8" customFormat="1" x14ac:dyDescent="0.2">
      <c r="A773" s="1"/>
      <c r="B773"/>
      <c r="C773"/>
      <c r="D773"/>
      <c r="E773"/>
      <c r="F773"/>
      <c r="G773"/>
      <c r="H773"/>
      <c r="I773"/>
      <c r="J773"/>
      <c r="K773"/>
    </row>
    <row r="774" spans="1:11" s="8" customFormat="1" x14ac:dyDescent="0.2">
      <c r="A774" s="1"/>
      <c r="B774"/>
      <c r="C774"/>
      <c r="D774"/>
      <c r="E774"/>
      <c r="F774"/>
      <c r="G774"/>
      <c r="H774"/>
      <c r="I774"/>
      <c r="J774"/>
      <c r="K774"/>
    </row>
    <row r="775" spans="1:11" s="8" customFormat="1" x14ac:dyDescent="0.2">
      <c r="A775" s="1"/>
      <c r="B775"/>
      <c r="C775"/>
      <c r="D775"/>
      <c r="E775"/>
      <c r="F775"/>
      <c r="G775"/>
      <c r="H775"/>
      <c r="I775"/>
      <c r="J775"/>
      <c r="K775"/>
    </row>
    <row r="776" spans="1:11" s="8" customFormat="1" x14ac:dyDescent="0.2">
      <c r="A776" s="1"/>
      <c r="B776"/>
      <c r="C776"/>
      <c r="D776"/>
      <c r="E776"/>
      <c r="F776"/>
      <c r="G776"/>
      <c r="H776"/>
      <c r="I776"/>
      <c r="J776"/>
      <c r="K776"/>
    </row>
    <row r="777" spans="1:11" s="8" customFormat="1" x14ac:dyDescent="0.2">
      <c r="A777" s="1"/>
      <c r="B777"/>
      <c r="C777"/>
      <c r="D777"/>
      <c r="E777"/>
      <c r="F777"/>
      <c r="G777"/>
      <c r="H777"/>
      <c r="I777"/>
      <c r="J777"/>
      <c r="K777"/>
    </row>
    <row r="778" spans="1:11" s="8" customFormat="1" x14ac:dyDescent="0.2">
      <c r="A778" s="1"/>
      <c r="B778"/>
      <c r="C778"/>
      <c r="D778"/>
      <c r="E778"/>
      <c r="F778"/>
      <c r="G778"/>
      <c r="H778"/>
      <c r="I778"/>
      <c r="J778"/>
      <c r="K778"/>
    </row>
    <row r="779" spans="1:11" s="8" customFormat="1" x14ac:dyDescent="0.2">
      <c r="A779" s="1"/>
      <c r="B779"/>
      <c r="C779"/>
      <c r="D779"/>
      <c r="E779"/>
      <c r="F779"/>
      <c r="G779"/>
      <c r="H779"/>
      <c r="I779"/>
      <c r="J779"/>
      <c r="K779"/>
    </row>
    <row r="780" spans="1:11" s="8" customFormat="1" x14ac:dyDescent="0.2">
      <c r="A780" s="1"/>
      <c r="B780"/>
      <c r="C780"/>
      <c r="D780"/>
      <c r="E780"/>
      <c r="F780"/>
      <c r="G780"/>
      <c r="H780"/>
      <c r="I780"/>
      <c r="J780"/>
      <c r="K780"/>
    </row>
    <row r="781" spans="1:11" s="8" customFormat="1" x14ac:dyDescent="0.2">
      <c r="A781" s="1"/>
      <c r="B781"/>
      <c r="C781"/>
      <c r="D781"/>
      <c r="E781"/>
      <c r="F781"/>
      <c r="G781"/>
      <c r="H781"/>
      <c r="I781"/>
      <c r="J781"/>
      <c r="K781"/>
    </row>
    <row r="782" spans="1:11" s="8" customFormat="1" x14ac:dyDescent="0.2">
      <c r="A782" s="1"/>
      <c r="B782"/>
      <c r="C782"/>
      <c r="D782"/>
      <c r="E782"/>
      <c r="F782"/>
      <c r="G782"/>
      <c r="H782"/>
      <c r="I782"/>
      <c r="J782"/>
      <c r="K782"/>
    </row>
    <row r="783" spans="1:11" s="8" customFormat="1" x14ac:dyDescent="0.2">
      <c r="A783" s="1"/>
      <c r="B783"/>
      <c r="C783"/>
      <c r="D783"/>
      <c r="E783"/>
      <c r="F783"/>
      <c r="G783"/>
      <c r="H783"/>
      <c r="I783"/>
      <c r="J783"/>
      <c r="K783"/>
    </row>
    <row r="784" spans="1:11" s="8" customFormat="1" x14ac:dyDescent="0.2">
      <c r="A784" s="1"/>
      <c r="B784"/>
      <c r="C784"/>
      <c r="D784"/>
      <c r="E784"/>
      <c r="F784"/>
      <c r="G784"/>
      <c r="H784"/>
      <c r="I784"/>
      <c r="J784"/>
      <c r="K784"/>
    </row>
    <row r="785" spans="1:11" s="8" customFormat="1" x14ac:dyDescent="0.2">
      <c r="A785" s="1"/>
      <c r="B785"/>
      <c r="C785"/>
      <c r="D785"/>
      <c r="E785"/>
      <c r="F785"/>
      <c r="G785"/>
      <c r="H785"/>
      <c r="I785"/>
      <c r="J785"/>
      <c r="K785"/>
    </row>
    <row r="786" spans="1:11" s="8" customFormat="1" x14ac:dyDescent="0.2">
      <c r="A786" s="1"/>
      <c r="B786"/>
      <c r="C786"/>
      <c r="D786"/>
      <c r="E786"/>
      <c r="F786"/>
      <c r="G786"/>
      <c r="H786"/>
      <c r="I786"/>
      <c r="J786"/>
      <c r="K786"/>
    </row>
    <row r="787" spans="1:11" s="8" customFormat="1" x14ac:dyDescent="0.2">
      <c r="A787" s="1"/>
      <c r="B787"/>
      <c r="C787"/>
      <c r="D787"/>
      <c r="E787"/>
      <c r="F787"/>
      <c r="G787"/>
      <c r="H787"/>
      <c r="I787"/>
      <c r="J787"/>
      <c r="K787"/>
    </row>
    <row r="788" spans="1:11" s="8" customFormat="1" x14ac:dyDescent="0.2">
      <c r="A788" s="1"/>
      <c r="B788"/>
      <c r="C788"/>
      <c r="D788"/>
      <c r="E788"/>
      <c r="F788"/>
      <c r="G788"/>
      <c r="H788"/>
      <c r="I788"/>
      <c r="J788"/>
      <c r="K788"/>
    </row>
    <row r="789" spans="1:11" s="8" customFormat="1" x14ac:dyDescent="0.2">
      <c r="A789" s="1"/>
      <c r="B789"/>
      <c r="C789"/>
      <c r="D789"/>
      <c r="E789"/>
      <c r="F789"/>
      <c r="G789"/>
      <c r="H789"/>
      <c r="I789"/>
      <c r="J789"/>
      <c r="K789"/>
    </row>
    <row r="790" spans="1:11" s="8" customFormat="1" x14ac:dyDescent="0.2">
      <c r="A790" s="1"/>
      <c r="B790"/>
      <c r="C790"/>
      <c r="D790"/>
      <c r="E790"/>
      <c r="F790"/>
      <c r="G790"/>
      <c r="H790"/>
      <c r="I790"/>
      <c r="J790"/>
      <c r="K790"/>
    </row>
    <row r="791" spans="1:11" s="8" customFormat="1" x14ac:dyDescent="0.2">
      <c r="A791" s="1"/>
      <c r="B791"/>
      <c r="C791"/>
      <c r="D791"/>
      <c r="E791"/>
      <c r="F791"/>
      <c r="G791"/>
      <c r="H791"/>
      <c r="I791"/>
      <c r="J791"/>
      <c r="K791"/>
    </row>
    <row r="792" spans="1:11" s="8" customFormat="1" x14ac:dyDescent="0.2">
      <c r="A792" s="1"/>
      <c r="B792"/>
      <c r="C792"/>
      <c r="D792"/>
      <c r="E792"/>
      <c r="F792"/>
      <c r="G792"/>
      <c r="H792"/>
      <c r="I792"/>
      <c r="J792"/>
      <c r="K792"/>
    </row>
    <row r="793" spans="1:11" s="8" customFormat="1" x14ac:dyDescent="0.2">
      <c r="A793" s="1"/>
      <c r="B793"/>
      <c r="C793"/>
      <c r="D793"/>
      <c r="E793"/>
      <c r="F793"/>
      <c r="G793"/>
      <c r="H793"/>
      <c r="I793"/>
      <c r="J793"/>
      <c r="K793"/>
    </row>
    <row r="794" spans="1:11" s="8" customFormat="1" x14ac:dyDescent="0.2">
      <c r="A794" s="1"/>
      <c r="B794"/>
      <c r="C794"/>
      <c r="D794"/>
      <c r="E794"/>
      <c r="F794"/>
      <c r="G794"/>
      <c r="H794"/>
      <c r="I794"/>
      <c r="J794"/>
      <c r="K794"/>
    </row>
    <row r="795" spans="1:11" s="8" customFormat="1" x14ac:dyDescent="0.2">
      <c r="A795" s="1"/>
      <c r="B795"/>
      <c r="C795"/>
      <c r="D795"/>
      <c r="E795"/>
      <c r="F795"/>
      <c r="G795"/>
      <c r="H795"/>
      <c r="I795"/>
      <c r="J795"/>
      <c r="K795"/>
    </row>
    <row r="796" spans="1:11" s="8" customFormat="1" x14ac:dyDescent="0.2">
      <c r="A796" s="1"/>
      <c r="B796"/>
      <c r="C796"/>
      <c r="D796"/>
      <c r="E796"/>
      <c r="F796"/>
      <c r="G796"/>
      <c r="H796"/>
      <c r="I796"/>
      <c r="J796"/>
      <c r="K796"/>
    </row>
    <row r="797" spans="1:11" s="8" customFormat="1" x14ac:dyDescent="0.2">
      <c r="A797" s="1"/>
      <c r="B797"/>
      <c r="C797"/>
      <c r="D797"/>
      <c r="E797"/>
      <c r="F797"/>
      <c r="G797"/>
      <c r="H797"/>
      <c r="I797"/>
      <c r="J797"/>
      <c r="K797"/>
    </row>
    <row r="798" spans="1:11" s="8" customFormat="1" x14ac:dyDescent="0.2">
      <c r="A798" s="1"/>
      <c r="B798"/>
      <c r="C798"/>
      <c r="D798"/>
      <c r="E798"/>
      <c r="F798"/>
      <c r="G798"/>
      <c r="H798"/>
      <c r="I798"/>
      <c r="J798"/>
      <c r="K798"/>
    </row>
    <row r="799" spans="1:11" s="8" customFormat="1" x14ac:dyDescent="0.2">
      <c r="A799" s="1"/>
      <c r="B799"/>
      <c r="C799"/>
      <c r="D799"/>
      <c r="E799"/>
      <c r="F799"/>
      <c r="G799"/>
      <c r="H799"/>
      <c r="I799"/>
      <c r="J799"/>
      <c r="K799"/>
    </row>
    <row r="800" spans="1:11" s="8" customFormat="1" x14ac:dyDescent="0.2">
      <c r="A800" s="1"/>
      <c r="B800"/>
      <c r="C800"/>
      <c r="D800"/>
      <c r="E800"/>
      <c r="F800"/>
      <c r="G800"/>
      <c r="H800"/>
      <c r="I800"/>
      <c r="J800"/>
      <c r="K800"/>
    </row>
    <row r="801" spans="1:11" s="8" customFormat="1" x14ac:dyDescent="0.2">
      <c r="A801" s="1"/>
      <c r="B801"/>
      <c r="C801"/>
      <c r="D801"/>
      <c r="E801"/>
      <c r="F801"/>
      <c r="G801"/>
      <c r="H801"/>
      <c r="I801"/>
      <c r="J801"/>
      <c r="K801"/>
    </row>
    <row r="802" spans="1:11" s="8" customFormat="1" x14ac:dyDescent="0.2">
      <c r="A802" s="1"/>
      <c r="B802"/>
      <c r="C802"/>
      <c r="D802"/>
      <c r="E802"/>
      <c r="F802"/>
      <c r="G802"/>
      <c r="H802"/>
      <c r="I802"/>
      <c r="J802"/>
      <c r="K802"/>
    </row>
    <row r="803" spans="1:11" s="8" customFormat="1" x14ac:dyDescent="0.2">
      <c r="A803" s="1"/>
      <c r="B803"/>
      <c r="C803"/>
      <c r="D803"/>
      <c r="E803"/>
      <c r="F803"/>
      <c r="G803"/>
      <c r="H803"/>
      <c r="I803"/>
      <c r="J803"/>
      <c r="K803"/>
    </row>
    <row r="804" spans="1:11" s="8" customFormat="1" x14ac:dyDescent="0.2">
      <c r="A804" s="1"/>
      <c r="B804"/>
      <c r="C804"/>
      <c r="D804"/>
      <c r="E804"/>
      <c r="F804"/>
      <c r="G804"/>
      <c r="H804"/>
      <c r="I804"/>
      <c r="J804"/>
      <c r="K804"/>
    </row>
    <row r="805" spans="1:11" s="8" customFormat="1" x14ac:dyDescent="0.2">
      <c r="A805" s="1"/>
      <c r="B805"/>
      <c r="C805"/>
      <c r="D805"/>
      <c r="E805"/>
      <c r="F805"/>
      <c r="G805"/>
      <c r="H805"/>
      <c r="I805"/>
      <c r="J805"/>
      <c r="K805"/>
    </row>
    <row r="806" spans="1:11" s="8" customFormat="1" x14ac:dyDescent="0.2">
      <c r="A806" s="1"/>
      <c r="B806"/>
      <c r="C806"/>
      <c r="D806"/>
      <c r="E806"/>
      <c r="F806"/>
      <c r="G806"/>
      <c r="H806"/>
      <c r="I806"/>
      <c r="J806"/>
      <c r="K806"/>
    </row>
    <row r="807" spans="1:11" s="8" customFormat="1" x14ac:dyDescent="0.2">
      <c r="A807" s="1"/>
      <c r="B807"/>
      <c r="C807"/>
      <c r="D807"/>
      <c r="E807"/>
      <c r="F807"/>
      <c r="G807"/>
      <c r="H807"/>
      <c r="I807"/>
      <c r="J807"/>
      <c r="K807"/>
    </row>
    <row r="808" spans="1:11" s="8" customFormat="1" x14ac:dyDescent="0.2">
      <c r="A808" s="1"/>
      <c r="B808"/>
      <c r="C808"/>
      <c r="D808"/>
      <c r="E808"/>
      <c r="F808"/>
      <c r="G808"/>
      <c r="H808"/>
      <c r="I808"/>
      <c r="J808"/>
      <c r="K808"/>
    </row>
    <row r="809" spans="1:11" s="8" customFormat="1" x14ac:dyDescent="0.2">
      <c r="A809" s="1"/>
      <c r="B809"/>
      <c r="C809"/>
      <c r="D809"/>
      <c r="E809"/>
      <c r="F809"/>
      <c r="G809"/>
      <c r="H809"/>
      <c r="I809"/>
      <c r="J809"/>
      <c r="K809"/>
    </row>
    <row r="810" spans="1:11" s="8" customFormat="1" x14ac:dyDescent="0.2">
      <c r="A810" s="1"/>
      <c r="B810"/>
      <c r="C810"/>
      <c r="D810"/>
      <c r="E810"/>
      <c r="F810"/>
      <c r="G810"/>
      <c r="H810"/>
      <c r="I810"/>
      <c r="J810"/>
      <c r="K810"/>
    </row>
    <row r="811" spans="1:11" s="8" customFormat="1" x14ac:dyDescent="0.2">
      <c r="A811" s="1"/>
      <c r="B811"/>
      <c r="C811"/>
      <c r="D811"/>
      <c r="E811"/>
      <c r="F811"/>
      <c r="G811"/>
      <c r="H811"/>
      <c r="I811"/>
      <c r="J811"/>
      <c r="K811"/>
    </row>
    <row r="812" spans="1:11" s="8" customFormat="1" x14ac:dyDescent="0.2">
      <c r="A812" s="1"/>
      <c r="B812"/>
      <c r="C812"/>
      <c r="D812"/>
      <c r="E812"/>
      <c r="F812"/>
      <c r="G812"/>
      <c r="H812"/>
      <c r="I812"/>
      <c r="J812"/>
      <c r="K812"/>
    </row>
    <row r="813" spans="1:11" s="8" customFormat="1" x14ac:dyDescent="0.2">
      <c r="A813" s="1"/>
      <c r="B813"/>
      <c r="C813"/>
      <c r="D813"/>
      <c r="E813"/>
      <c r="F813"/>
      <c r="G813"/>
      <c r="H813"/>
      <c r="I813"/>
      <c r="J813"/>
      <c r="K813"/>
    </row>
    <row r="814" spans="1:11" s="8" customFormat="1" x14ac:dyDescent="0.2">
      <c r="A814" s="1"/>
      <c r="B814"/>
      <c r="C814"/>
      <c r="D814"/>
      <c r="E814"/>
      <c r="F814"/>
      <c r="G814"/>
      <c r="H814"/>
      <c r="I814"/>
      <c r="J814"/>
      <c r="K814"/>
    </row>
    <row r="815" spans="1:11" s="8" customFormat="1" x14ac:dyDescent="0.2">
      <c r="A815" s="1"/>
      <c r="B815"/>
      <c r="C815"/>
      <c r="D815"/>
      <c r="E815"/>
      <c r="F815"/>
      <c r="G815"/>
      <c r="H815"/>
      <c r="I815"/>
      <c r="J815"/>
      <c r="K815"/>
    </row>
    <row r="816" spans="1:11" s="8" customFormat="1" x14ac:dyDescent="0.2">
      <c r="A816" s="1"/>
      <c r="B816"/>
      <c r="C816"/>
      <c r="D816"/>
      <c r="E816"/>
      <c r="F816"/>
      <c r="G816"/>
      <c r="H816"/>
      <c r="I816"/>
      <c r="J816"/>
      <c r="K816"/>
    </row>
    <row r="817" spans="1:11" s="8" customFormat="1" x14ac:dyDescent="0.2">
      <c r="A817" s="1"/>
      <c r="B817"/>
      <c r="C817"/>
      <c r="D817"/>
      <c r="E817"/>
      <c r="F817"/>
      <c r="G817"/>
      <c r="H817"/>
      <c r="I817"/>
      <c r="J817"/>
      <c r="K817"/>
    </row>
    <row r="818" spans="1:11" s="8" customFormat="1" x14ac:dyDescent="0.2">
      <c r="A818" s="1"/>
      <c r="B818"/>
      <c r="C818"/>
      <c r="D818"/>
      <c r="E818"/>
      <c r="F818"/>
      <c r="G818"/>
      <c r="H818"/>
      <c r="I818"/>
      <c r="J818"/>
      <c r="K818"/>
    </row>
    <row r="819" spans="1:11" s="8" customFormat="1" x14ac:dyDescent="0.2">
      <c r="A819" s="1"/>
      <c r="B819"/>
      <c r="C819"/>
      <c r="D819"/>
      <c r="E819"/>
      <c r="F819"/>
      <c r="G819"/>
      <c r="H819"/>
      <c r="I819"/>
      <c r="J819"/>
      <c r="K819"/>
    </row>
    <row r="820" spans="1:11" s="8" customFormat="1" x14ac:dyDescent="0.2">
      <c r="A820" s="1"/>
      <c r="B820"/>
      <c r="C820"/>
      <c r="D820"/>
      <c r="E820"/>
      <c r="F820"/>
      <c r="G820"/>
      <c r="H820"/>
      <c r="I820"/>
      <c r="J820"/>
      <c r="K820"/>
    </row>
    <row r="821" spans="1:11" s="8" customFormat="1" x14ac:dyDescent="0.2">
      <c r="A821" s="1"/>
      <c r="B821"/>
      <c r="C821"/>
      <c r="D821"/>
      <c r="E821"/>
      <c r="F821"/>
      <c r="G821"/>
      <c r="H821"/>
      <c r="I821"/>
      <c r="J821"/>
      <c r="K821"/>
    </row>
    <row r="822" spans="1:11" s="8" customFormat="1" x14ac:dyDescent="0.2">
      <c r="A822" s="1"/>
      <c r="B822"/>
      <c r="C822"/>
      <c r="D822"/>
      <c r="E822"/>
      <c r="F822"/>
      <c r="G822"/>
      <c r="H822"/>
      <c r="I822"/>
      <c r="J822"/>
      <c r="K822"/>
    </row>
    <row r="823" spans="1:11" s="8" customFormat="1" x14ac:dyDescent="0.2">
      <c r="A823" s="1"/>
      <c r="B823"/>
      <c r="C823"/>
      <c r="D823"/>
      <c r="E823"/>
      <c r="F823"/>
      <c r="G823"/>
      <c r="H823"/>
      <c r="I823"/>
      <c r="J823"/>
      <c r="K823"/>
    </row>
    <row r="824" spans="1:11" s="8" customFormat="1" x14ac:dyDescent="0.2">
      <c r="A824" s="1"/>
      <c r="B824"/>
      <c r="C824"/>
      <c r="D824"/>
      <c r="E824"/>
      <c r="F824"/>
      <c r="G824"/>
      <c r="H824"/>
      <c r="I824"/>
      <c r="J824"/>
      <c r="K824"/>
    </row>
    <row r="825" spans="1:11" s="8" customFormat="1" x14ac:dyDescent="0.2">
      <c r="A825" s="1"/>
      <c r="B825"/>
      <c r="C825"/>
      <c r="D825"/>
      <c r="E825"/>
      <c r="F825"/>
      <c r="G825"/>
      <c r="H825"/>
      <c r="I825"/>
      <c r="J825"/>
      <c r="K825"/>
    </row>
    <row r="826" spans="1:11" s="8" customFormat="1" x14ac:dyDescent="0.2">
      <c r="A826" s="1"/>
      <c r="B826"/>
      <c r="C826"/>
      <c r="D826"/>
      <c r="E826"/>
      <c r="F826"/>
      <c r="G826"/>
      <c r="H826"/>
      <c r="I826"/>
      <c r="J826"/>
      <c r="K826"/>
    </row>
    <row r="827" spans="1:11" s="8" customFormat="1" x14ac:dyDescent="0.2">
      <c r="A827" s="1"/>
      <c r="B827"/>
      <c r="C827"/>
      <c r="D827"/>
      <c r="E827"/>
      <c r="F827"/>
      <c r="G827"/>
      <c r="H827"/>
      <c r="I827"/>
      <c r="J827"/>
      <c r="K827"/>
    </row>
    <row r="828" spans="1:11" s="8" customFormat="1" x14ac:dyDescent="0.2">
      <c r="A828" s="1"/>
      <c r="B828"/>
      <c r="C828"/>
      <c r="D828"/>
      <c r="E828"/>
      <c r="F828"/>
      <c r="G828"/>
      <c r="H828"/>
      <c r="I828"/>
      <c r="J828"/>
      <c r="K828"/>
    </row>
    <row r="829" spans="1:11" s="8" customFormat="1" x14ac:dyDescent="0.2">
      <c r="A829" s="1"/>
      <c r="B829"/>
      <c r="C829"/>
      <c r="D829"/>
      <c r="E829"/>
      <c r="F829"/>
      <c r="G829"/>
      <c r="H829"/>
      <c r="I829"/>
      <c r="J829"/>
      <c r="K829"/>
    </row>
    <row r="830" spans="1:11" s="8" customFormat="1" x14ac:dyDescent="0.2">
      <c r="A830" s="1"/>
      <c r="B830"/>
      <c r="C830"/>
      <c r="D830"/>
      <c r="E830"/>
      <c r="F830"/>
      <c r="G830"/>
      <c r="H830"/>
      <c r="I830"/>
      <c r="J830"/>
      <c r="K830"/>
    </row>
    <row r="831" spans="1:11" s="8" customFormat="1" x14ac:dyDescent="0.2">
      <c r="A831" s="1"/>
      <c r="B831"/>
      <c r="C831"/>
      <c r="D831"/>
      <c r="E831"/>
      <c r="F831"/>
      <c r="G831"/>
      <c r="H831"/>
      <c r="I831"/>
      <c r="J831"/>
      <c r="K831"/>
    </row>
    <row r="832" spans="1:11" s="8" customFormat="1" x14ac:dyDescent="0.2">
      <c r="A832" s="1"/>
      <c r="B832"/>
      <c r="C832"/>
      <c r="D832"/>
      <c r="E832"/>
      <c r="F832"/>
      <c r="G832"/>
      <c r="H832"/>
      <c r="I832"/>
      <c r="J832"/>
      <c r="K832"/>
    </row>
    <row r="833" spans="1:11" s="8" customFormat="1" x14ac:dyDescent="0.2">
      <c r="A833" s="1"/>
      <c r="B833"/>
      <c r="C833"/>
      <c r="D833"/>
      <c r="E833"/>
      <c r="F833"/>
      <c r="G833"/>
      <c r="H833"/>
      <c r="I833"/>
      <c r="J833"/>
      <c r="K833"/>
    </row>
    <row r="834" spans="1:11" s="8" customFormat="1" x14ac:dyDescent="0.2">
      <c r="A834" s="1"/>
      <c r="B834"/>
      <c r="C834"/>
      <c r="D834"/>
      <c r="E834"/>
      <c r="F834"/>
      <c r="G834"/>
      <c r="H834"/>
      <c r="I834"/>
      <c r="J834"/>
      <c r="K834"/>
    </row>
    <row r="835" spans="1:11" s="8" customFormat="1" x14ac:dyDescent="0.2">
      <c r="A835" s="1"/>
      <c r="B835"/>
      <c r="C835"/>
      <c r="D835"/>
      <c r="E835"/>
      <c r="F835"/>
      <c r="G835"/>
      <c r="H835"/>
      <c r="I835"/>
      <c r="J835"/>
      <c r="K835"/>
    </row>
    <row r="836" spans="1:11" s="8" customFormat="1" x14ac:dyDescent="0.2">
      <c r="A836" s="1"/>
      <c r="B836"/>
      <c r="C836"/>
      <c r="D836"/>
      <c r="E836"/>
      <c r="F836"/>
      <c r="G836"/>
      <c r="H836"/>
      <c r="I836"/>
      <c r="J836"/>
      <c r="K836"/>
    </row>
    <row r="837" spans="1:11" s="8" customFormat="1" x14ac:dyDescent="0.2">
      <c r="A837" s="1"/>
      <c r="B837"/>
      <c r="C837"/>
      <c r="D837"/>
      <c r="E837"/>
      <c r="F837"/>
      <c r="G837"/>
      <c r="H837"/>
      <c r="I837"/>
      <c r="J837"/>
      <c r="K837"/>
    </row>
    <row r="838" spans="1:11" s="8" customFormat="1" x14ac:dyDescent="0.2">
      <c r="A838" s="1"/>
      <c r="B838"/>
      <c r="C838"/>
      <c r="D838"/>
      <c r="E838"/>
      <c r="F838"/>
      <c r="G838"/>
      <c r="H838"/>
      <c r="I838"/>
      <c r="J838"/>
      <c r="K838"/>
    </row>
    <row r="839" spans="1:11" s="8" customFormat="1" x14ac:dyDescent="0.2">
      <c r="A839" s="1"/>
      <c r="B839"/>
      <c r="C839"/>
      <c r="D839"/>
      <c r="E839"/>
      <c r="F839"/>
      <c r="G839"/>
      <c r="H839"/>
      <c r="I839"/>
      <c r="J839"/>
      <c r="K839"/>
    </row>
    <row r="840" spans="1:11" s="8" customFormat="1" x14ac:dyDescent="0.2">
      <c r="A840" s="1"/>
      <c r="B840"/>
      <c r="C840"/>
      <c r="D840"/>
      <c r="E840"/>
      <c r="F840"/>
      <c r="G840"/>
      <c r="H840"/>
      <c r="I840"/>
      <c r="J840"/>
      <c r="K840"/>
    </row>
    <row r="841" spans="1:11" s="8" customFormat="1" x14ac:dyDescent="0.2">
      <c r="A841" s="1"/>
      <c r="B841"/>
      <c r="C841"/>
      <c r="D841"/>
      <c r="E841"/>
      <c r="F841"/>
      <c r="G841"/>
      <c r="H841"/>
      <c r="I841"/>
      <c r="J841"/>
      <c r="K841"/>
    </row>
    <row r="842" spans="1:11" s="8" customFormat="1" x14ac:dyDescent="0.2">
      <c r="A842" s="1"/>
      <c r="B842"/>
      <c r="C842"/>
      <c r="D842"/>
      <c r="E842"/>
      <c r="F842"/>
      <c r="G842"/>
      <c r="H842"/>
      <c r="I842"/>
      <c r="J842"/>
      <c r="K842"/>
    </row>
    <row r="843" spans="1:11" s="8" customFormat="1" x14ac:dyDescent="0.2">
      <c r="A843" s="1"/>
      <c r="B843"/>
      <c r="C843"/>
      <c r="D843"/>
      <c r="E843"/>
      <c r="F843"/>
      <c r="G843"/>
      <c r="H843"/>
      <c r="I843"/>
      <c r="J843"/>
      <c r="K843"/>
    </row>
    <row r="844" spans="1:11" s="8" customFormat="1" x14ac:dyDescent="0.2">
      <c r="A844" s="1"/>
      <c r="B844"/>
      <c r="C844"/>
      <c r="D844"/>
      <c r="E844"/>
      <c r="F844"/>
      <c r="G844"/>
      <c r="H844"/>
      <c r="I844"/>
      <c r="J844"/>
      <c r="K844"/>
    </row>
    <row r="845" spans="1:11" s="8" customFormat="1" x14ac:dyDescent="0.2">
      <c r="A845" s="1"/>
      <c r="B845"/>
      <c r="C845"/>
      <c r="D845"/>
      <c r="E845"/>
      <c r="F845"/>
      <c r="G845"/>
      <c r="H845"/>
      <c r="I845"/>
      <c r="J845"/>
      <c r="K845"/>
    </row>
    <row r="846" spans="1:11" s="8" customFormat="1" x14ac:dyDescent="0.2">
      <c r="A846" s="1"/>
      <c r="B846"/>
      <c r="C846"/>
      <c r="D846"/>
      <c r="E846"/>
      <c r="F846"/>
      <c r="G846"/>
      <c r="H846"/>
      <c r="I846"/>
      <c r="J846"/>
      <c r="K846"/>
    </row>
    <row r="847" spans="1:11" s="8" customFormat="1" x14ac:dyDescent="0.2">
      <c r="A847" s="1"/>
      <c r="B847"/>
      <c r="C847"/>
      <c r="D847"/>
      <c r="E847"/>
      <c r="F847"/>
      <c r="G847"/>
      <c r="H847"/>
      <c r="I847"/>
      <c r="J847"/>
      <c r="K847"/>
    </row>
    <row r="848" spans="1:11" s="8" customFormat="1" x14ac:dyDescent="0.2">
      <c r="A848" s="1"/>
      <c r="B848"/>
      <c r="C848"/>
      <c r="D848"/>
      <c r="E848"/>
      <c r="F848"/>
      <c r="G848"/>
      <c r="H848"/>
      <c r="I848"/>
      <c r="J848"/>
      <c r="K848"/>
    </row>
    <row r="849" spans="1:11" s="8" customFormat="1" x14ac:dyDescent="0.2">
      <c r="A849" s="1"/>
      <c r="B849"/>
      <c r="C849"/>
      <c r="D849"/>
      <c r="E849"/>
      <c r="F849"/>
      <c r="G849"/>
      <c r="H849"/>
      <c r="I849"/>
      <c r="J849"/>
      <c r="K849"/>
    </row>
    <row r="850" spans="1:11" s="8" customFormat="1" x14ac:dyDescent="0.2">
      <c r="A850" s="1"/>
      <c r="B850"/>
      <c r="C850"/>
      <c r="D850"/>
      <c r="E850"/>
      <c r="F850"/>
      <c r="G850"/>
      <c r="H850"/>
      <c r="I850"/>
      <c r="J850"/>
      <c r="K850"/>
    </row>
    <row r="851" spans="1:11" s="8" customFormat="1" x14ac:dyDescent="0.2">
      <c r="A851" s="1"/>
      <c r="B851"/>
      <c r="C851"/>
      <c r="D851"/>
      <c r="E851"/>
      <c r="F851"/>
      <c r="G851"/>
      <c r="H851"/>
      <c r="I851"/>
      <c r="J851"/>
      <c r="K851"/>
    </row>
    <row r="852" spans="1:11" s="8" customFormat="1" x14ac:dyDescent="0.2">
      <c r="A852" s="1"/>
      <c r="B852"/>
      <c r="C852"/>
      <c r="D852"/>
      <c r="E852"/>
      <c r="F852"/>
      <c r="G852"/>
      <c r="H852"/>
      <c r="I852"/>
      <c r="J852"/>
      <c r="K852"/>
    </row>
    <row r="853" spans="1:11" s="8" customFormat="1" x14ac:dyDescent="0.2">
      <c r="A853" s="1"/>
      <c r="B853"/>
      <c r="C853"/>
      <c r="D853"/>
      <c r="E853"/>
      <c r="F853"/>
      <c r="G853"/>
      <c r="H853"/>
      <c r="I853"/>
      <c r="J853"/>
      <c r="K853"/>
    </row>
    <row r="854" spans="1:11" s="8" customFormat="1" x14ac:dyDescent="0.2">
      <c r="A854" s="1"/>
      <c r="B854"/>
      <c r="C854"/>
      <c r="D854"/>
      <c r="E854"/>
      <c r="F854"/>
      <c r="G854"/>
      <c r="H854"/>
      <c r="I854"/>
      <c r="J854"/>
      <c r="K854"/>
    </row>
    <row r="855" spans="1:11" s="8" customFormat="1" x14ac:dyDescent="0.2">
      <c r="A855" s="1"/>
      <c r="B855"/>
      <c r="C855"/>
      <c r="D855"/>
      <c r="E855"/>
      <c r="F855"/>
      <c r="G855"/>
      <c r="H855"/>
      <c r="I855"/>
      <c r="J855"/>
      <c r="K855"/>
    </row>
    <row r="856" spans="1:11" s="8" customFormat="1" x14ac:dyDescent="0.2">
      <c r="A856" s="1"/>
      <c r="B856"/>
      <c r="C856"/>
      <c r="D856"/>
      <c r="E856"/>
      <c r="F856"/>
      <c r="G856"/>
      <c r="H856"/>
      <c r="I856"/>
      <c r="J856"/>
      <c r="K856"/>
    </row>
    <row r="857" spans="1:11" s="8" customFormat="1" x14ac:dyDescent="0.2">
      <c r="A857" s="1"/>
      <c r="B857"/>
      <c r="C857"/>
      <c r="D857"/>
      <c r="E857"/>
      <c r="F857"/>
      <c r="G857"/>
      <c r="H857"/>
      <c r="I857"/>
      <c r="J857"/>
      <c r="K857"/>
    </row>
    <row r="858" spans="1:11" s="8" customFormat="1" x14ac:dyDescent="0.2">
      <c r="A858" s="1"/>
      <c r="B858"/>
      <c r="C858"/>
      <c r="D858"/>
      <c r="E858"/>
      <c r="F858"/>
      <c r="G858"/>
      <c r="H858"/>
      <c r="I858"/>
      <c r="J858"/>
      <c r="K858"/>
    </row>
    <row r="859" spans="1:11" s="8" customFormat="1" x14ac:dyDescent="0.2">
      <c r="A859" s="1"/>
      <c r="B859"/>
      <c r="C859"/>
      <c r="D859"/>
      <c r="E859"/>
      <c r="F859"/>
      <c r="G859"/>
      <c r="H859"/>
      <c r="I859"/>
      <c r="J859"/>
      <c r="K859"/>
    </row>
    <row r="860" spans="1:11" s="8" customFormat="1" x14ac:dyDescent="0.2">
      <c r="A860" s="1"/>
      <c r="B860"/>
      <c r="C860"/>
      <c r="D860"/>
      <c r="E860"/>
      <c r="F860"/>
      <c r="G860"/>
      <c r="H860"/>
      <c r="I860"/>
      <c r="J860"/>
      <c r="K860"/>
    </row>
    <row r="861" spans="1:11" s="8" customFormat="1" x14ac:dyDescent="0.2">
      <c r="A861" s="1"/>
      <c r="B861"/>
      <c r="C861"/>
      <c r="D861"/>
      <c r="E861"/>
      <c r="F861"/>
      <c r="G861"/>
      <c r="H861"/>
      <c r="I861"/>
      <c r="J861"/>
      <c r="K861"/>
    </row>
    <row r="862" spans="1:11" s="8" customFormat="1" x14ac:dyDescent="0.2">
      <c r="A862" s="1"/>
      <c r="B862"/>
      <c r="C862"/>
      <c r="D862"/>
      <c r="E862"/>
      <c r="F862"/>
      <c r="G862"/>
      <c r="H862"/>
      <c r="I862"/>
      <c r="J862"/>
      <c r="K862"/>
    </row>
    <row r="863" spans="1:11" s="8" customFormat="1" x14ac:dyDescent="0.2">
      <c r="A863" s="1"/>
      <c r="B863"/>
      <c r="C863"/>
      <c r="D863"/>
      <c r="E863"/>
      <c r="F863"/>
      <c r="G863"/>
      <c r="H863"/>
      <c r="I863"/>
      <c r="J863"/>
      <c r="K863"/>
    </row>
    <row r="864" spans="1:11" s="8" customFormat="1" x14ac:dyDescent="0.2">
      <c r="A864" s="1"/>
      <c r="B864"/>
      <c r="C864"/>
      <c r="D864"/>
      <c r="E864"/>
      <c r="F864"/>
      <c r="G864"/>
      <c r="H864"/>
      <c r="I864"/>
      <c r="J864"/>
      <c r="K864"/>
    </row>
    <row r="865" spans="1:11" s="8" customFormat="1" x14ac:dyDescent="0.2">
      <c r="A865" s="1"/>
      <c r="B865"/>
      <c r="C865"/>
      <c r="D865"/>
      <c r="E865"/>
      <c r="F865"/>
      <c r="G865"/>
      <c r="H865"/>
      <c r="I865"/>
      <c r="J865"/>
      <c r="K865"/>
    </row>
    <row r="866" spans="1:11" s="8" customFormat="1" x14ac:dyDescent="0.2">
      <c r="A866" s="1"/>
      <c r="B866"/>
      <c r="C866"/>
      <c r="D866"/>
      <c r="E866"/>
      <c r="F866"/>
      <c r="G866"/>
      <c r="H866"/>
      <c r="I866"/>
      <c r="J866"/>
      <c r="K866"/>
    </row>
    <row r="867" spans="1:11" s="8" customFormat="1" x14ac:dyDescent="0.2">
      <c r="A867" s="1"/>
      <c r="B867"/>
      <c r="C867"/>
      <c r="D867"/>
      <c r="E867"/>
      <c r="F867"/>
      <c r="G867"/>
      <c r="H867"/>
      <c r="I867"/>
      <c r="J867"/>
      <c r="K867"/>
    </row>
    <row r="868" spans="1:11" s="8" customFormat="1" x14ac:dyDescent="0.2">
      <c r="A868" s="1"/>
      <c r="B868"/>
      <c r="C868"/>
      <c r="D868"/>
      <c r="E868"/>
      <c r="F868"/>
      <c r="G868"/>
      <c r="H868"/>
      <c r="I868"/>
      <c r="J868"/>
      <c r="K868"/>
    </row>
    <row r="869" spans="1:11" s="8" customFormat="1" x14ac:dyDescent="0.2">
      <c r="A869" s="1"/>
      <c r="B869"/>
      <c r="C869"/>
      <c r="D869"/>
      <c r="E869"/>
      <c r="F869"/>
      <c r="G869"/>
      <c r="H869"/>
      <c r="I869"/>
      <c r="J869"/>
      <c r="K869"/>
    </row>
    <row r="870" spans="1:11" s="8" customFormat="1" x14ac:dyDescent="0.2">
      <c r="A870" s="1"/>
      <c r="B870"/>
      <c r="C870"/>
      <c r="D870"/>
      <c r="E870"/>
      <c r="F870"/>
      <c r="G870"/>
      <c r="H870"/>
      <c r="I870"/>
      <c r="J870"/>
      <c r="K870"/>
    </row>
    <row r="871" spans="1:11" s="8" customFormat="1" x14ac:dyDescent="0.2">
      <c r="A871" s="1"/>
      <c r="B871"/>
      <c r="C871"/>
      <c r="D871"/>
      <c r="E871"/>
      <c r="F871"/>
      <c r="G871"/>
      <c r="H871"/>
      <c r="I871"/>
      <c r="J871"/>
      <c r="K871"/>
    </row>
    <row r="872" spans="1:11" s="8" customFormat="1" x14ac:dyDescent="0.2">
      <c r="A872" s="1"/>
      <c r="B872"/>
      <c r="C872"/>
      <c r="D872"/>
      <c r="E872"/>
      <c r="F872"/>
      <c r="G872"/>
      <c r="H872"/>
      <c r="I872"/>
      <c r="J872"/>
      <c r="K872"/>
    </row>
    <row r="873" spans="1:11" s="8" customFormat="1" x14ac:dyDescent="0.2">
      <c r="A873" s="1"/>
      <c r="B873"/>
      <c r="C873"/>
      <c r="D873"/>
      <c r="E873"/>
      <c r="F873"/>
      <c r="G873"/>
      <c r="H873"/>
      <c r="I873"/>
      <c r="J873"/>
      <c r="K873"/>
    </row>
    <row r="874" spans="1:11" s="8" customFormat="1" x14ac:dyDescent="0.2">
      <c r="A874" s="1"/>
      <c r="B874"/>
      <c r="C874"/>
      <c r="D874"/>
      <c r="E874"/>
      <c r="F874"/>
      <c r="G874"/>
      <c r="H874"/>
      <c r="I874"/>
      <c r="J874"/>
      <c r="K874"/>
    </row>
    <row r="875" spans="1:11" s="8" customFormat="1" x14ac:dyDescent="0.2">
      <c r="A875" s="1"/>
      <c r="B875"/>
      <c r="C875"/>
      <c r="D875"/>
      <c r="E875"/>
      <c r="F875"/>
      <c r="G875"/>
      <c r="H875"/>
      <c r="I875"/>
      <c r="J875"/>
      <c r="K875"/>
    </row>
    <row r="876" spans="1:11" s="8" customFormat="1" x14ac:dyDescent="0.2">
      <c r="A876" s="1"/>
      <c r="B876"/>
      <c r="C876"/>
      <c r="D876"/>
      <c r="E876"/>
      <c r="F876"/>
      <c r="G876"/>
      <c r="H876"/>
      <c r="I876"/>
      <c r="J876"/>
      <c r="K876"/>
    </row>
    <row r="877" spans="1:11" s="8" customFormat="1" x14ac:dyDescent="0.2">
      <c r="A877" s="1"/>
      <c r="B877"/>
      <c r="C877"/>
      <c r="D877"/>
      <c r="E877"/>
      <c r="F877"/>
      <c r="G877"/>
      <c r="H877"/>
      <c r="I877"/>
      <c r="J877"/>
      <c r="K877"/>
    </row>
    <row r="878" spans="1:11" s="8" customFormat="1" x14ac:dyDescent="0.2">
      <c r="A878" s="1"/>
      <c r="B878"/>
      <c r="C878"/>
      <c r="D878"/>
      <c r="E878"/>
      <c r="F878"/>
      <c r="G878"/>
      <c r="H878"/>
      <c r="I878"/>
      <c r="J878"/>
      <c r="K878"/>
    </row>
    <row r="879" spans="1:11" s="8" customFormat="1" x14ac:dyDescent="0.2">
      <c r="A879" s="1"/>
      <c r="B879"/>
      <c r="C879"/>
      <c r="D879"/>
      <c r="E879"/>
      <c r="F879"/>
      <c r="G879"/>
      <c r="H879"/>
      <c r="I879"/>
      <c r="J879"/>
      <c r="K879"/>
    </row>
    <row r="880" spans="1:11" s="8" customFormat="1" x14ac:dyDescent="0.2">
      <c r="A880" s="1"/>
      <c r="B880"/>
      <c r="C880"/>
      <c r="D880"/>
      <c r="E880"/>
      <c r="F880"/>
      <c r="G880"/>
      <c r="H880"/>
      <c r="I880"/>
      <c r="J880"/>
      <c r="K880"/>
    </row>
    <row r="881" spans="1:11" s="8" customFormat="1" x14ac:dyDescent="0.2">
      <c r="A881" s="1"/>
      <c r="B881"/>
      <c r="C881"/>
      <c r="D881"/>
      <c r="E881"/>
      <c r="F881"/>
      <c r="G881"/>
      <c r="H881"/>
      <c r="I881"/>
      <c r="J881"/>
      <c r="K881"/>
    </row>
    <row r="882" spans="1:11" s="8" customFormat="1" x14ac:dyDescent="0.2">
      <c r="A882" s="1"/>
      <c r="B882"/>
      <c r="C882"/>
      <c r="D882"/>
      <c r="E882"/>
      <c r="F882"/>
      <c r="G882"/>
      <c r="H882"/>
      <c r="I882"/>
      <c r="J882"/>
      <c r="K882"/>
    </row>
    <row r="883" spans="1:11" s="8" customFormat="1" x14ac:dyDescent="0.2">
      <c r="A883" s="1"/>
      <c r="B883"/>
      <c r="C883"/>
      <c r="D883"/>
      <c r="E883"/>
      <c r="F883"/>
      <c r="G883"/>
      <c r="H883"/>
      <c r="I883"/>
      <c r="J883"/>
      <c r="K883"/>
    </row>
    <row r="884" spans="1:11" s="8" customFormat="1" x14ac:dyDescent="0.2">
      <c r="A884" s="1"/>
      <c r="B884"/>
      <c r="C884"/>
      <c r="D884"/>
      <c r="E884"/>
      <c r="F884"/>
      <c r="G884"/>
      <c r="H884"/>
      <c r="I884"/>
      <c r="J884"/>
      <c r="K884"/>
    </row>
    <row r="885" spans="1:11" s="8" customFormat="1" x14ac:dyDescent="0.2">
      <c r="A885" s="1"/>
      <c r="B885"/>
      <c r="C885"/>
      <c r="D885"/>
      <c r="E885"/>
      <c r="F885"/>
      <c r="G885"/>
      <c r="H885"/>
      <c r="I885"/>
      <c r="J885"/>
      <c r="K885"/>
    </row>
    <row r="886" spans="1:11" s="8" customFormat="1" x14ac:dyDescent="0.2">
      <c r="A886" s="1"/>
      <c r="B886"/>
      <c r="C886"/>
      <c r="D886"/>
      <c r="E886"/>
      <c r="F886"/>
      <c r="G886"/>
      <c r="H886"/>
      <c r="I886"/>
      <c r="J886"/>
      <c r="K886"/>
    </row>
    <row r="887" spans="1:11" s="8" customFormat="1" x14ac:dyDescent="0.2">
      <c r="A887" s="1"/>
      <c r="B887"/>
      <c r="C887"/>
      <c r="D887"/>
      <c r="E887"/>
      <c r="F887"/>
      <c r="G887"/>
      <c r="H887"/>
      <c r="I887"/>
      <c r="J887"/>
      <c r="K887"/>
    </row>
    <row r="888" spans="1:11" s="8" customFormat="1" x14ac:dyDescent="0.2">
      <c r="A888" s="1"/>
      <c r="B888"/>
      <c r="C888"/>
      <c r="D888"/>
      <c r="E888"/>
      <c r="F888"/>
      <c r="G888"/>
      <c r="H888"/>
      <c r="I888"/>
      <c r="J888"/>
      <c r="K888"/>
    </row>
    <row r="889" spans="1:11" s="8" customFormat="1" x14ac:dyDescent="0.2">
      <c r="A889" s="1"/>
      <c r="B889"/>
      <c r="C889"/>
      <c r="D889"/>
      <c r="E889"/>
      <c r="F889"/>
      <c r="G889"/>
      <c r="H889"/>
      <c r="I889"/>
      <c r="J889"/>
      <c r="K889"/>
    </row>
    <row r="890" spans="1:11" s="8" customFormat="1" x14ac:dyDescent="0.2">
      <c r="A890" s="1"/>
      <c r="B890"/>
      <c r="C890"/>
      <c r="D890"/>
      <c r="E890"/>
      <c r="F890"/>
      <c r="G890"/>
      <c r="H890"/>
      <c r="I890"/>
      <c r="J890"/>
      <c r="K890"/>
    </row>
    <row r="891" spans="1:11" s="8" customFormat="1" x14ac:dyDescent="0.2">
      <c r="A891" s="1"/>
      <c r="B891"/>
      <c r="C891"/>
      <c r="D891"/>
      <c r="E891"/>
      <c r="F891"/>
      <c r="G891"/>
      <c r="H891"/>
      <c r="I891"/>
      <c r="J891"/>
      <c r="K891"/>
    </row>
    <row r="892" spans="1:11" s="8" customFormat="1" x14ac:dyDescent="0.2">
      <c r="A892" s="1"/>
      <c r="B892"/>
      <c r="C892"/>
      <c r="D892"/>
      <c r="E892"/>
      <c r="F892"/>
      <c r="G892"/>
      <c r="H892"/>
      <c r="I892"/>
      <c r="J892"/>
      <c r="K892"/>
    </row>
    <row r="893" spans="1:11" s="8" customFormat="1" x14ac:dyDescent="0.2">
      <c r="A893" s="1"/>
      <c r="B893"/>
      <c r="C893"/>
      <c r="D893"/>
      <c r="E893"/>
      <c r="F893"/>
      <c r="G893"/>
      <c r="H893"/>
      <c r="I893"/>
      <c r="J893"/>
      <c r="K893"/>
    </row>
    <row r="894" spans="1:11" s="8" customFormat="1" x14ac:dyDescent="0.2">
      <c r="A894" s="1"/>
      <c r="B894"/>
      <c r="C894"/>
      <c r="D894"/>
      <c r="E894"/>
      <c r="F894"/>
      <c r="G894"/>
      <c r="H894"/>
      <c r="I894"/>
      <c r="J894"/>
      <c r="K894"/>
    </row>
    <row r="895" spans="1:11" s="8" customFormat="1" x14ac:dyDescent="0.2">
      <c r="A895" s="1"/>
      <c r="B895"/>
      <c r="C895"/>
      <c r="D895"/>
      <c r="E895"/>
      <c r="F895"/>
      <c r="G895"/>
      <c r="H895"/>
      <c r="I895"/>
      <c r="J895"/>
      <c r="K895"/>
    </row>
    <row r="896" spans="1:11" s="8" customFormat="1" x14ac:dyDescent="0.2">
      <c r="A896" s="1"/>
      <c r="B896"/>
      <c r="C896"/>
      <c r="D896"/>
      <c r="E896"/>
      <c r="F896"/>
      <c r="G896"/>
      <c r="H896"/>
      <c r="I896"/>
      <c r="J896"/>
      <c r="K896"/>
    </row>
    <row r="897" spans="1:11" s="8" customFormat="1" x14ac:dyDescent="0.2">
      <c r="A897" s="1"/>
      <c r="B897"/>
      <c r="C897"/>
      <c r="D897"/>
      <c r="E897"/>
      <c r="F897"/>
      <c r="G897"/>
      <c r="H897"/>
      <c r="I897"/>
      <c r="J897"/>
      <c r="K897"/>
    </row>
    <row r="898" spans="1:11" s="8" customFormat="1" x14ac:dyDescent="0.2">
      <c r="A898" s="1"/>
      <c r="B898"/>
      <c r="C898"/>
      <c r="D898"/>
      <c r="E898"/>
      <c r="F898"/>
      <c r="G898"/>
      <c r="H898"/>
      <c r="I898"/>
      <c r="J898"/>
      <c r="K898"/>
    </row>
    <row r="899" spans="1:11" s="8" customFormat="1" x14ac:dyDescent="0.2">
      <c r="A899" s="1"/>
      <c r="B899"/>
      <c r="C899"/>
      <c r="D899"/>
      <c r="E899"/>
      <c r="F899"/>
      <c r="G899"/>
      <c r="H899"/>
      <c r="I899"/>
      <c r="J899"/>
      <c r="K899"/>
    </row>
    <row r="900" spans="1:11" s="8" customFormat="1" x14ac:dyDescent="0.2">
      <c r="A900" s="1"/>
      <c r="B900"/>
      <c r="C900"/>
      <c r="D900"/>
      <c r="E900"/>
      <c r="F900"/>
      <c r="G900"/>
      <c r="H900"/>
      <c r="I900"/>
      <c r="J900"/>
      <c r="K900"/>
    </row>
    <row r="901" spans="1:11" s="8" customFormat="1" x14ac:dyDescent="0.2">
      <c r="A901" s="1"/>
      <c r="B901"/>
      <c r="C901"/>
      <c r="D901"/>
      <c r="E901"/>
      <c r="F901"/>
      <c r="G901"/>
      <c r="H901"/>
      <c r="I901"/>
      <c r="J901"/>
      <c r="K901"/>
    </row>
    <row r="902" spans="1:11" s="8" customFormat="1" x14ac:dyDescent="0.2">
      <c r="A902" s="1"/>
      <c r="B902"/>
      <c r="C902"/>
      <c r="D902"/>
      <c r="E902"/>
      <c r="F902"/>
      <c r="G902"/>
      <c r="H902"/>
      <c r="I902"/>
      <c r="J902"/>
      <c r="K902"/>
    </row>
    <row r="903" spans="1:11" s="8" customFormat="1" x14ac:dyDescent="0.2">
      <c r="A903" s="1"/>
      <c r="B903"/>
      <c r="C903"/>
      <c r="D903"/>
      <c r="E903"/>
      <c r="F903"/>
      <c r="G903"/>
      <c r="H903"/>
      <c r="I903"/>
      <c r="J903"/>
      <c r="K903"/>
    </row>
    <row r="904" spans="1:11" s="8" customFormat="1" x14ac:dyDescent="0.2">
      <c r="A904" s="1"/>
      <c r="B904"/>
      <c r="C904"/>
      <c r="D904"/>
      <c r="E904"/>
      <c r="F904"/>
      <c r="G904"/>
      <c r="H904"/>
      <c r="I904"/>
      <c r="J904"/>
      <c r="K904"/>
    </row>
    <row r="905" spans="1:11" s="8" customFormat="1" x14ac:dyDescent="0.2">
      <c r="A905" s="1"/>
      <c r="B905"/>
      <c r="C905"/>
      <c r="D905"/>
      <c r="E905"/>
      <c r="F905"/>
      <c r="G905"/>
      <c r="H905"/>
      <c r="I905"/>
      <c r="J905"/>
      <c r="K905"/>
    </row>
    <row r="906" spans="1:11" s="8" customFormat="1" x14ac:dyDescent="0.2">
      <c r="A906" s="1"/>
      <c r="B906"/>
      <c r="C906"/>
      <c r="D906"/>
      <c r="E906"/>
      <c r="F906"/>
      <c r="G906"/>
      <c r="H906"/>
      <c r="I906"/>
      <c r="J906"/>
      <c r="K906"/>
    </row>
    <row r="907" spans="1:11" s="8" customFormat="1" x14ac:dyDescent="0.2">
      <c r="A907" s="1"/>
      <c r="B907"/>
      <c r="C907"/>
      <c r="D907"/>
      <c r="E907"/>
      <c r="F907"/>
      <c r="G907"/>
      <c r="H907"/>
      <c r="I907"/>
      <c r="J907"/>
      <c r="K907"/>
    </row>
    <row r="908" spans="1:11" s="8" customFormat="1" x14ac:dyDescent="0.2">
      <c r="A908" s="1"/>
      <c r="B908"/>
      <c r="C908"/>
      <c r="D908"/>
      <c r="E908"/>
      <c r="F908"/>
      <c r="G908"/>
      <c r="H908"/>
      <c r="I908"/>
      <c r="J908"/>
      <c r="K908"/>
    </row>
    <row r="909" spans="1:11" s="8" customFormat="1" x14ac:dyDescent="0.2">
      <c r="A909" s="1"/>
      <c r="B909"/>
      <c r="C909"/>
      <c r="D909"/>
      <c r="E909"/>
      <c r="F909"/>
      <c r="G909"/>
      <c r="H909"/>
      <c r="I909"/>
      <c r="J909"/>
      <c r="K909"/>
    </row>
    <row r="910" spans="1:11" s="8" customFormat="1" x14ac:dyDescent="0.2">
      <c r="A910" s="1"/>
      <c r="B910"/>
      <c r="C910"/>
      <c r="D910"/>
      <c r="E910"/>
      <c r="F910"/>
      <c r="G910"/>
      <c r="H910"/>
      <c r="I910"/>
      <c r="J910"/>
      <c r="K910"/>
    </row>
    <row r="911" spans="1:11" s="8" customFormat="1" x14ac:dyDescent="0.2">
      <c r="A911" s="1"/>
      <c r="B911"/>
      <c r="C911"/>
      <c r="D911"/>
      <c r="E911"/>
      <c r="F911"/>
      <c r="G911"/>
      <c r="H911"/>
      <c r="I911"/>
      <c r="J911"/>
      <c r="K911"/>
    </row>
    <row r="912" spans="1:11" s="8" customFormat="1" x14ac:dyDescent="0.2">
      <c r="A912" s="1"/>
      <c r="B912"/>
      <c r="C912"/>
      <c r="D912"/>
      <c r="E912"/>
      <c r="F912"/>
      <c r="G912"/>
      <c r="H912"/>
      <c r="I912"/>
      <c r="J912"/>
      <c r="K912"/>
    </row>
    <row r="913" spans="1:11" s="8" customFormat="1" x14ac:dyDescent="0.2">
      <c r="A913" s="1"/>
      <c r="B913"/>
      <c r="C913"/>
      <c r="D913"/>
      <c r="E913"/>
      <c r="F913"/>
      <c r="G913"/>
      <c r="H913"/>
      <c r="I913"/>
      <c r="J913"/>
      <c r="K913"/>
    </row>
    <row r="914" spans="1:11" s="8" customFormat="1" x14ac:dyDescent="0.2">
      <c r="A914" s="1"/>
      <c r="B914"/>
      <c r="C914"/>
      <c r="D914"/>
      <c r="E914"/>
      <c r="F914"/>
      <c r="G914"/>
      <c r="H914"/>
      <c r="I914"/>
      <c r="J914"/>
      <c r="K914"/>
    </row>
    <row r="915" spans="1:11" s="8" customFormat="1" x14ac:dyDescent="0.2">
      <c r="A915" s="1"/>
      <c r="B915"/>
      <c r="C915"/>
      <c r="D915"/>
      <c r="E915"/>
      <c r="F915"/>
      <c r="G915"/>
      <c r="H915"/>
      <c r="I915"/>
      <c r="J915"/>
      <c r="K915"/>
    </row>
    <row r="916" spans="1:11" s="8" customFormat="1" x14ac:dyDescent="0.2">
      <c r="A916" s="1"/>
      <c r="B916"/>
      <c r="C916"/>
      <c r="D916"/>
      <c r="E916"/>
      <c r="F916"/>
      <c r="G916"/>
      <c r="H916"/>
      <c r="I916"/>
      <c r="J916"/>
      <c r="K916"/>
    </row>
    <row r="917" spans="1:11" s="8" customFormat="1" x14ac:dyDescent="0.2">
      <c r="A917" s="1"/>
      <c r="B917"/>
      <c r="C917"/>
      <c r="D917"/>
      <c r="E917"/>
      <c r="F917"/>
      <c r="G917"/>
      <c r="H917"/>
      <c r="I917"/>
      <c r="J917"/>
      <c r="K917"/>
    </row>
    <row r="918" spans="1:11" s="8" customFormat="1" x14ac:dyDescent="0.2">
      <c r="A918" s="1"/>
      <c r="B918"/>
      <c r="C918"/>
      <c r="D918"/>
      <c r="E918"/>
      <c r="F918"/>
      <c r="G918"/>
      <c r="H918"/>
      <c r="I918"/>
      <c r="J918"/>
      <c r="K918"/>
    </row>
    <row r="919" spans="1:11" s="8" customFormat="1" x14ac:dyDescent="0.2">
      <c r="A919" s="1"/>
      <c r="B919"/>
      <c r="C919"/>
      <c r="D919"/>
      <c r="E919"/>
      <c r="F919"/>
      <c r="G919"/>
      <c r="H919"/>
      <c r="I919"/>
      <c r="J919"/>
      <c r="K919"/>
    </row>
    <row r="920" spans="1:11" s="8" customFormat="1" x14ac:dyDescent="0.2">
      <c r="A920" s="1"/>
      <c r="B920"/>
      <c r="C920"/>
      <c r="D920"/>
      <c r="E920"/>
      <c r="F920"/>
      <c r="G920"/>
      <c r="H920"/>
      <c r="I920"/>
      <c r="J920"/>
      <c r="K920"/>
    </row>
    <row r="921" spans="1:11" s="8" customFormat="1" x14ac:dyDescent="0.2">
      <c r="A921" s="1"/>
      <c r="B921"/>
      <c r="C921"/>
      <c r="D921"/>
      <c r="E921"/>
      <c r="F921"/>
      <c r="G921"/>
      <c r="H921"/>
      <c r="I921"/>
      <c r="J921"/>
      <c r="K921"/>
    </row>
    <row r="922" spans="1:11" s="8" customFormat="1" x14ac:dyDescent="0.2">
      <c r="A922" s="1"/>
      <c r="B922"/>
      <c r="C922"/>
      <c r="D922"/>
      <c r="E922"/>
      <c r="F922"/>
      <c r="G922"/>
      <c r="H922"/>
      <c r="I922"/>
      <c r="J922"/>
      <c r="K922"/>
    </row>
    <row r="923" spans="1:11" s="8" customFormat="1" x14ac:dyDescent="0.2">
      <c r="A923" s="1"/>
      <c r="B923"/>
      <c r="C923"/>
      <c r="D923"/>
      <c r="E923"/>
      <c r="F923"/>
      <c r="G923"/>
      <c r="H923"/>
      <c r="I923"/>
      <c r="J923"/>
      <c r="K923"/>
    </row>
    <row r="924" spans="1:11" s="8" customFormat="1" x14ac:dyDescent="0.2">
      <c r="A924" s="1"/>
      <c r="B924"/>
      <c r="C924"/>
      <c r="D924"/>
      <c r="E924"/>
      <c r="F924"/>
      <c r="G924"/>
      <c r="H924"/>
      <c r="I924"/>
      <c r="J924"/>
      <c r="K924"/>
    </row>
    <row r="925" spans="1:11" s="8" customFormat="1" x14ac:dyDescent="0.2">
      <c r="A925" s="1"/>
      <c r="B925"/>
      <c r="C925"/>
      <c r="D925"/>
      <c r="E925"/>
      <c r="F925"/>
      <c r="G925"/>
      <c r="H925"/>
      <c r="I925"/>
      <c r="J925"/>
      <c r="K925"/>
    </row>
    <row r="926" spans="1:11" s="8" customFormat="1" x14ac:dyDescent="0.2">
      <c r="A926" s="1"/>
      <c r="B926"/>
      <c r="C926"/>
      <c r="D926"/>
      <c r="E926"/>
      <c r="F926"/>
      <c r="G926"/>
      <c r="H926"/>
      <c r="I926"/>
      <c r="J926"/>
      <c r="K926"/>
    </row>
    <row r="927" spans="1:11" s="8" customFormat="1" x14ac:dyDescent="0.2">
      <c r="A927" s="1"/>
      <c r="B927"/>
      <c r="C927"/>
      <c r="D927"/>
      <c r="E927"/>
      <c r="F927"/>
      <c r="G927"/>
      <c r="H927"/>
      <c r="I927"/>
      <c r="J927"/>
      <c r="K927"/>
    </row>
    <row r="928" spans="1:11" s="8" customFormat="1" x14ac:dyDescent="0.2">
      <c r="A928" s="1"/>
      <c r="B928"/>
      <c r="C928"/>
      <c r="D928"/>
      <c r="E928"/>
      <c r="F928"/>
      <c r="G928"/>
      <c r="H928"/>
      <c r="I928"/>
      <c r="J928"/>
      <c r="K928"/>
    </row>
    <row r="929" spans="1:11" s="8" customFormat="1" x14ac:dyDescent="0.2">
      <c r="A929" s="1"/>
      <c r="B929"/>
      <c r="C929"/>
      <c r="D929"/>
      <c r="E929"/>
      <c r="F929"/>
      <c r="G929"/>
      <c r="H929"/>
      <c r="I929"/>
      <c r="J929"/>
      <c r="K929"/>
    </row>
    <row r="930" spans="1:11" s="8" customFormat="1" x14ac:dyDescent="0.2">
      <c r="A930" s="1"/>
      <c r="B930"/>
      <c r="C930"/>
      <c r="D930"/>
      <c r="E930"/>
      <c r="F930"/>
      <c r="G930"/>
      <c r="H930"/>
      <c r="I930"/>
      <c r="J930"/>
      <c r="K930"/>
    </row>
    <row r="931" spans="1:11" s="8" customFormat="1" x14ac:dyDescent="0.2">
      <c r="A931" s="1"/>
      <c r="B931"/>
      <c r="C931"/>
      <c r="D931"/>
      <c r="E931"/>
      <c r="F931"/>
      <c r="G931"/>
      <c r="H931"/>
      <c r="I931"/>
      <c r="J931"/>
      <c r="K931"/>
    </row>
    <row r="932" spans="1:11" s="8" customFormat="1" x14ac:dyDescent="0.2">
      <c r="A932" s="1"/>
      <c r="B932"/>
      <c r="C932"/>
      <c r="D932"/>
      <c r="E932"/>
      <c r="F932"/>
      <c r="G932"/>
      <c r="H932"/>
      <c r="I932"/>
      <c r="J932"/>
      <c r="K932"/>
    </row>
    <row r="933" spans="1:11" s="8" customFormat="1" x14ac:dyDescent="0.2">
      <c r="A933" s="1"/>
      <c r="B933"/>
      <c r="C933"/>
      <c r="D933"/>
      <c r="E933"/>
      <c r="F933"/>
      <c r="G933"/>
      <c r="H933"/>
      <c r="I933"/>
      <c r="J933"/>
      <c r="K933"/>
    </row>
    <row r="934" spans="1:11" s="8" customFormat="1" x14ac:dyDescent="0.2">
      <c r="A934" s="1"/>
      <c r="B934"/>
      <c r="C934"/>
      <c r="D934"/>
      <c r="E934"/>
      <c r="F934"/>
      <c r="G934"/>
      <c r="H934"/>
      <c r="I934"/>
      <c r="J934"/>
      <c r="K934"/>
    </row>
    <row r="935" spans="1:11" s="8" customFormat="1" x14ac:dyDescent="0.2">
      <c r="A935" s="1"/>
      <c r="B935"/>
      <c r="C935"/>
      <c r="D935"/>
      <c r="E935"/>
      <c r="F935"/>
      <c r="G935"/>
      <c r="H935"/>
      <c r="I935"/>
      <c r="J935"/>
      <c r="K935"/>
    </row>
    <row r="936" spans="1:11" s="8" customFormat="1" x14ac:dyDescent="0.2">
      <c r="A936" s="1"/>
      <c r="B936"/>
      <c r="C936"/>
      <c r="D936"/>
      <c r="E936"/>
      <c r="F936"/>
      <c r="G936"/>
      <c r="H936"/>
      <c r="I936"/>
      <c r="J936"/>
      <c r="K936"/>
    </row>
    <row r="937" spans="1:11" s="8" customFormat="1" x14ac:dyDescent="0.2">
      <c r="A937" s="1"/>
      <c r="B937"/>
      <c r="C937"/>
      <c r="D937"/>
      <c r="E937"/>
      <c r="F937"/>
      <c r="G937"/>
      <c r="H937"/>
      <c r="I937"/>
      <c r="J937"/>
      <c r="K937"/>
    </row>
    <row r="938" spans="1:11" s="8" customFormat="1" x14ac:dyDescent="0.2">
      <c r="A938" s="1"/>
      <c r="B938"/>
      <c r="C938"/>
      <c r="D938"/>
      <c r="E938"/>
      <c r="F938"/>
      <c r="G938"/>
      <c r="H938"/>
      <c r="I938"/>
      <c r="J938"/>
      <c r="K938"/>
    </row>
    <row r="939" spans="1:11" s="8" customFormat="1" x14ac:dyDescent="0.2">
      <c r="A939" s="1"/>
      <c r="B939"/>
      <c r="C939"/>
      <c r="D939"/>
      <c r="E939"/>
      <c r="F939"/>
      <c r="G939"/>
      <c r="H939"/>
      <c r="I939"/>
      <c r="J939"/>
      <c r="K939"/>
    </row>
    <row r="940" spans="1:11" s="8" customFormat="1" x14ac:dyDescent="0.2">
      <c r="A940" s="1"/>
      <c r="B940"/>
      <c r="C940"/>
      <c r="D940"/>
      <c r="E940"/>
      <c r="F940"/>
      <c r="G940"/>
      <c r="H940"/>
      <c r="I940"/>
      <c r="J940"/>
      <c r="K940"/>
    </row>
    <row r="941" spans="1:11" s="8" customFormat="1" x14ac:dyDescent="0.2">
      <c r="A941" s="1"/>
      <c r="B941"/>
      <c r="C941"/>
      <c r="D941"/>
      <c r="E941"/>
      <c r="F941"/>
      <c r="G941"/>
      <c r="H941"/>
      <c r="I941"/>
      <c r="J941"/>
      <c r="K941"/>
    </row>
    <row r="942" spans="1:11" s="8" customFormat="1" x14ac:dyDescent="0.2">
      <c r="A942" s="1"/>
      <c r="B942"/>
      <c r="C942"/>
      <c r="D942"/>
      <c r="E942"/>
      <c r="F942"/>
      <c r="G942"/>
      <c r="H942"/>
      <c r="I942"/>
      <c r="J942"/>
      <c r="K942"/>
    </row>
    <row r="943" spans="1:11" s="8" customFormat="1" x14ac:dyDescent="0.2">
      <c r="A943" s="1"/>
      <c r="B943"/>
      <c r="C943"/>
      <c r="D943"/>
      <c r="E943"/>
      <c r="F943"/>
      <c r="G943"/>
      <c r="H943"/>
      <c r="I943"/>
      <c r="J943"/>
      <c r="K943"/>
    </row>
    <row r="944" spans="1:11" s="8" customFormat="1" x14ac:dyDescent="0.2">
      <c r="A944" s="1"/>
      <c r="B944"/>
      <c r="C944"/>
      <c r="D944"/>
      <c r="E944"/>
      <c r="F944"/>
      <c r="G944"/>
      <c r="H944"/>
      <c r="I944"/>
      <c r="J944"/>
      <c r="K944"/>
    </row>
    <row r="945" spans="1:11" s="8" customFormat="1" x14ac:dyDescent="0.2">
      <c r="A945" s="1"/>
      <c r="B945"/>
      <c r="C945"/>
      <c r="D945"/>
      <c r="E945"/>
      <c r="F945"/>
      <c r="G945"/>
      <c r="H945"/>
      <c r="I945"/>
      <c r="J945"/>
      <c r="K945"/>
    </row>
    <row r="946" spans="1:11" s="8" customFormat="1" x14ac:dyDescent="0.2">
      <c r="A946" s="1"/>
      <c r="B946"/>
      <c r="C946"/>
      <c r="D946"/>
      <c r="E946"/>
      <c r="F946"/>
      <c r="G946"/>
      <c r="H946"/>
      <c r="I946"/>
      <c r="J946"/>
      <c r="K946"/>
    </row>
    <row r="947" spans="1:11" s="8" customFormat="1" x14ac:dyDescent="0.2">
      <c r="A947" s="1"/>
      <c r="B947"/>
      <c r="C947"/>
      <c r="D947"/>
      <c r="E947"/>
      <c r="F947"/>
      <c r="G947"/>
      <c r="H947"/>
      <c r="I947"/>
      <c r="J947"/>
      <c r="K947"/>
    </row>
    <row r="948" spans="1:11" s="8" customFormat="1" x14ac:dyDescent="0.2">
      <c r="A948" s="1"/>
      <c r="B948"/>
      <c r="C948"/>
      <c r="D948"/>
      <c r="E948"/>
      <c r="F948"/>
      <c r="G948"/>
      <c r="H948"/>
      <c r="I948"/>
      <c r="J948"/>
      <c r="K948"/>
    </row>
    <row r="949" spans="1:11" s="8" customFormat="1" x14ac:dyDescent="0.2">
      <c r="A949" s="1"/>
      <c r="B949"/>
      <c r="C949"/>
      <c r="D949"/>
      <c r="E949"/>
      <c r="F949"/>
      <c r="G949"/>
      <c r="H949"/>
      <c r="I949"/>
      <c r="J949"/>
      <c r="K949"/>
    </row>
    <row r="950" spans="1:11" s="8" customFormat="1" x14ac:dyDescent="0.2">
      <c r="A950" s="1"/>
      <c r="B950"/>
      <c r="C950"/>
      <c r="D950"/>
      <c r="E950"/>
      <c r="F950"/>
      <c r="G950"/>
      <c r="H950"/>
      <c r="I950"/>
      <c r="J950"/>
      <c r="K950"/>
    </row>
    <row r="951" spans="1:11" s="8" customFormat="1" x14ac:dyDescent="0.2">
      <c r="A951" s="1"/>
      <c r="B951"/>
      <c r="C951"/>
      <c r="D951"/>
      <c r="E951"/>
      <c r="F951"/>
      <c r="G951"/>
      <c r="H951"/>
      <c r="I951"/>
      <c r="J951"/>
      <c r="K951"/>
    </row>
    <row r="952" spans="1:11" s="8" customFormat="1" x14ac:dyDescent="0.2">
      <c r="A952" s="1"/>
      <c r="B952"/>
      <c r="C952"/>
      <c r="D952"/>
      <c r="E952"/>
      <c r="F952"/>
      <c r="G952"/>
      <c r="H952"/>
      <c r="I952"/>
      <c r="J952"/>
      <c r="K952"/>
    </row>
    <row r="953" spans="1:11" s="8" customFormat="1" x14ac:dyDescent="0.2">
      <c r="A953" s="1"/>
      <c r="B953"/>
      <c r="C953"/>
      <c r="D953"/>
      <c r="E953"/>
      <c r="F953"/>
      <c r="G953"/>
      <c r="H953"/>
      <c r="I953"/>
      <c r="J953"/>
      <c r="K953"/>
    </row>
    <row r="954" spans="1:11" s="8" customFormat="1" x14ac:dyDescent="0.2">
      <c r="A954" s="1"/>
      <c r="B954"/>
      <c r="C954"/>
      <c r="D954"/>
      <c r="E954"/>
      <c r="F954"/>
      <c r="G954"/>
      <c r="H954"/>
      <c r="I954"/>
      <c r="J954"/>
      <c r="K954"/>
    </row>
    <row r="955" spans="1:11" s="8" customFormat="1" x14ac:dyDescent="0.2">
      <c r="A955" s="1"/>
      <c r="B955"/>
      <c r="C955"/>
      <c r="D955"/>
      <c r="E955"/>
      <c r="F955"/>
      <c r="G955"/>
      <c r="H955"/>
      <c r="I955"/>
      <c r="J955"/>
      <c r="K955"/>
    </row>
    <row r="956" spans="1:11" s="8" customFormat="1" x14ac:dyDescent="0.2">
      <c r="A956" s="1"/>
      <c r="B956"/>
      <c r="C956"/>
      <c r="D956"/>
      <c r="E956"/>
      <c r="F956"/>
      <c r="G956"/>
      <c r="H956"/>
      <c r="I956"/>
      <c r="J956"/>
      <c r="K956"/>
    </row>
    <row r="957" spans="1:11" s="8" customFormat="1" x14ac:dyDescent="0.2">
      <c r="A957" s="1"/>
      <c r="B957"/>
      <c r="C957"/>
      <c r="D957"/>
      <c r="E957"/>
      <c r="F957"/>
      <c r="G957"/>
      <c r="H957"/>
      <c r="I957"/>
      <c r="J957"/>
      <c r="K957"/>
    </row>
    <row r="958" spans="1:11" s="8" customFormat="1" x14ac:dyDescent="0.2">
      <c r="A958" s="1"/>
      <c r="B958"/>
      <c r="C958"/>
      <c r="D958"/>
      <c r="E958"/>
      <c r="F958"/>
      <c r="G958"/>
      <c r="H958"/>
      <c r="I958"/>
      <c r="J958"/>
      <c r="K958"/>
    </row>
    <row r="959" spans="1:11" s="8" customFormat="1" x14ac:dyDescent="0.2">
      <c r="A959" s="1"/>
      <c r="B959"/>
      <c r="C959"/>
      <c r="D959"/>
      <c r="E959"/>
      <c r="F959"/>
      <c r="G959"/>
      <c r="H959"/>
      <c r="I959"/>
      <c r="J959"/>
      <c r="K959"/>
    </row>
    <row r="960" spans="1:11" s="8" customFormat="1" x14ac:dyDescent="0.2">
      <c r="A960" s="1"/>
      <c r="B960"/>
      <c r="C960"/>
      <c r="D960"/>
      <c r="E960"/>
      <c r="F960"/>
      <c r="G960"/>
      <c r="H960"/>
      <c r="I960"/>
      <c r="J960"/>
      <c r="K960"/>
    </row>
    <row r="961" spans="1:11" s="8" customFormat="1" x14ac:dyDescent="0.2">
      <c r="A961" s="1"/>
      <c r="B961"/>
      <c r="C961"/>
      <c r="D961"/>
      <c r="E961"/>
      <c r="F961"/>
      <c r="G961"/>
      <c r="H961"/>
      <c r="I961"/>
      <c r="J961"/>
      <c r="K961"/>
    </row>
    <row r="962" spans="1:11" s="8" customFormat="1" x14ac:dyDescent="0.2">
      <c r="A962" s="1"/>
      <c r="B962"/>
      <c r="C962"/>
      <c r="D962"/>
      <c r="E962"/>
      <c r="F962"/>
      <c r="G962"/>
      <c r="H962"/>
      <c r="I962"/>
      <c r="J962"/>
      <c r="K962"/>
    </row>
    <row r="963" spans="1:11" s="8" customFormat="1" x14ac:dyDescent="0.2">
      <c r="A963" s="1"/>
      <c r="B963"/>
      <c r="C963"/>
      <c r="D963"/>
      <c r="E963"/>
      <c r="F963"/>
      <c r="G963"/>
      <c r="H963"/>
      <c r="I963"/>
      <c r="J963"/>
      <c r="K963"/>
    </row>
    <row r="964" spans="1:11" s="8" customFormat="1" x14ac:dyDescent="0.2">
      <c r="A964" s="1"/>
      <c r="B964"/>
      <c r="C964"/>
      <c r="D964"/>
      <c r="E964"/>
      <c r="F964"/>
      <c r="G964"/>
      <c r="H964"/>
      <c r="I964"/>
      <c r="J964"/>
      <c r="K964"/>
    </row>
    <row r="965" spans="1:11" s="8" customFormat="1" x14ac:dyDescent="0.2">
      <c r="A965" s="1"/>
      <c r="B965"/>
      <c r="C965"/>
      <c r="D965"/>
      <c r="E965"/>
      <c r="F965"/>
      <c r="G965"/>
      <c r="H965"/>
      <c r="I965"/>
      <c r="J965"/>
      <c r="K965"/>
    </row>
    <row r="966" spans="1:11" s="8" customFormat="1" x14ac:dyDescent="0.2">
      <c r="A966" s="1"/>
      <c r="B966"/>
      <c r="C966"/>
      <c r="D966"/>
      <c r="E966"/>
      <c r="F966"/>
      <c r="G966"/>
      <c r="H966"/>
      <c r="I966"/>
      <c r="J966"/>
      <c r="K966"/>
    </row>
    <row r="967" spans="1:11" s="8" customFormat="1" x14ac:dyDescent="0.2">
      <c r="A967" s="1"/>
      <c r="B967"/>
      <c r="C967"/>
      <c r="D967"/>
      <c r="E967"/>
      <c r="F967"/>
      <c r="G967"/>
      <c r="H967"/>
      <c r="I967"/>
      <c r="J967"/>
      <c r="K967"/>
    </row>
    <row r="968" spans="1:11" s="8" customFormat="1" x14ac:dyDescent="0.2">
      <c r="A968" s="1"/>
      <c r="B968"/>
      <c r="C968"/>
      <c r="D968"/>
      <c r="E968"/>
      <c r="F968"/>
      <c r="G968"/>
      <c r="H968"/>
      <c r="I968"/>
      <c r="J968"/>
      <c r="K968"/>
    </row>
    <row r="969" spans="1:11" s="8" customFormat="1" x14ac:dyDescent="0.2">
      <c r="A969" s="1"/>
      <c r="B969"/>
      <c r="C969"/>
      <c r="D969"/>
      <c r="E969"/>
      <c r="F969"/>
      <c r="G969"/>
      <c r="H969"/>
      <c r="I969"/>
      <c r="J969"/>
      <c r="K969"/>
    </row>
    <row r="970" spans="1:11" s="8" customFormat="1" x14ac:dyDescent="0.2">
      <c r="A970" s="1"/>
      <c r="B970"/>
      <c r="C970"/>
      <c r="D970"/>
      <c r="E970"/>
      <c r="F970"/>
      <c r="G970"/>
      <c r="H970"/>
      <c r="I970"/>
      <c r="J970"/>
      <c r="K970"/>
    </row>
    <row r="971" spans="1:11" s="8" customFormat="1" x14ac:dyDescent="0.2">
      <c r="A971" s="1"/>
      <c r="B971"/>
      <c r="C971"/>
      <c r="D971"/>
      <c r="E971"/>
      <c r="F971"/>
      <c r="G971"/>
      <c r="H971"/>
      <c r="I971"/>
      <c r="J971"/>
      <c r="K971"/>
    </row>
    <row r="972" spans="1:11" s="8" customFormat="1" x14ac:dyDescent="0.2">
      <c r="A972" s="1"/>
      <c r="B972"/>
      <c r="C972"/>
      <c r="D972"/>
      <c r="E972"/>
      <c r="F972"/>
      <c r="G972"/>
      <c r="H972"/>
      <c r="I972"/>
      <c r="J972"/>
      <c r="K972"/>
    </row>
    <row r="973" spans="1:11" s="8" customFormat="1" x14ac:dyDescent="0.2">
      <c r="A973" s="1"/>
      <c r="B973"/>
      <c r="C973"/>
      <c r="D973"/>
      <c r="E973"/>
      <c r="F973"/>
      <c r="G973"/>
      <c r="H973"/>
      <c r="I973"/>
      <c r="J973"/>
      <c r="K973"/>
    </row>
    <row r="974" spans="1:11" s="8" customFormat="1" x14ac:dyDescent="0.2">
      <c r="A974" s="1"/>
      <c r="B974"/>
      <c r="C974"/>
      <c r="D974"/>
      <c r="E974"/>
      <c r="F974"/>
      <c r="G974"/>
      <c r="H974"/>
      <c r="I974"/>
      <c r="J974"/>
      <c r="K974"/>
    </row>
    <row r="975" spans="1:11" s="8" customFormat="1" x14ac:dyDescent="0.2">
      <c r="A975" s="1"/>
      <c r="B975"/>
      <c r="C975"/>
      <c r="D975"/>
      <c r="E975"/>
      <c r="F975"/>
      <c r="G975"/>
      <c r="H975"/>
      <c r="I975"/>
      <c r="J975"/>
      <c r="K975"/>
    </row>
    <row r="976" spans="1:11" s="8" customFormat="1" x14ac:dyDescent="0.2">
      <c r="A976" s="1"/>
      <c r="B976"/>
      <c r="C976"/>
      <c r="D976"/>
      <c r="E976"/>
      <c r="F976"/>
      <c r="G976"/>
      <c r="H976"/>
      <c r="I976"/>
      <c r="J976"/>
      <c r="K976"/>
    </row>
    <row r="977" spans="1:11" s="8" customFormat="1" x14ac:dyDescent="0.2">
      <c r="A977" s="1"/>
      <c r="B977"/>
      <c r="C977"/>
      <c r="D977"/>
      <c r="E977"/>
      <c r="F977"/>
      <c r="G977"/>
      <c r="H977"/>
      <c r="I977"/>
      <c r="J977"/>
      <c r="K977"/>
    </row>
    <row r="978" spans="1:11" s="8" customFormat="1" x14ac:dyDescent="0.2">
      <c r="A978" s="1"/>
      <c r="B978"/>
      <c r="C978"/>
      <c r="D978"/>
      <c r="E978"/>
      <c r="F978"/>
      <c r="G978"/>
      <c r="H978"/>
      <c r="I978"/>
      <c r="J978"/>
      <c r="K978"/>
    </row>
    <row r="979" spans="1:11" s="8" customFormat="1" x14ac:dyDescent="0.2">
      <c r="A979" s="1"/>
      <c r="B979"/>
      <c r="C979"/>
      <c r="D979"/>
      <c r="E979"/>
      <c r="F979"/>
      <c r="G979"/>
      <c r="H979"/>
      <c r="I979"/>
      <c r="J979"/>
      <c r="K979"/>
    </row>
    <row r="980" spans="1:11" s="8" customFormat="1" x14ac:dyDescent="0.2">
      <c r="A980" s="1"/>
      <c r="B980"/>
      <c r="C980"/>
      <c r="D980"/>
      <c r="E980"/>
      <c r="F980"/>
      <c r="G980"/>
      <c r="H980"/>
      <c r="I980"/>
      <c r="J980"/>
      <c r="K980"/>
    </row>
    <row r="981" spans="1:11" s="8" customFormat="1" x14ac:dyDescent="0.2">
      <c r="A981" s="1"/>
      <c r="B981"/>
      <c r="C981"/>
      <c r="D981"/>
      <c r="E981"/>
      <c r="F981"/>
      <c r="G981"/>
      <c r="H981"/>
      <c r="I981"/>
      <c r="J981"/>
      <c r="K981"/>
    </row>
    <row r="982" spans="1:11" s="8" customFormat="1" x14ac:dyDescent="0.2">
      <c r="A982" s="1"/>
      <c r="B982"/>
      <c r="C982"/>
      <c r="D982"/>
      <c r="E982"/>
      <c r="F982"/>
      <c r="G982"/>
      <c r="H982"/>
      <c r="I982"/>
      <c r="J982"/>
      <c r="K982"/>
    </row>
    <row r="983" spans="1:11" s="8" customFormat="1" x14ac:dyDescent="0.2">
      <c r="A983" s="1"/>
      <c r="B983"/>
      <c r="C983"/>
      <c r="D983"/>
      <c r="E983"/>
      <c r="F983"/>
      <c r="G983"/>
      <c r="H983"/>
      <c r="I983"/>
      <c r="J983"/>
      <c r="K983"/>
    </row>
    <row r="984" spans="1:11" s="8" customFormat="1" x14ac:dyDescent="0.2">
      <c r="A984" s="1"/>
      <c r="B984"/>
      <c r="C984"/>
      <c r="D984"/>
      <c r="E984"/>
      <c r="F984"/>
      <c r="G984"/>
      <c r="H984"/>
      <c r="I984"/>
      <c r="J984"/>
      <c r="K984"/>
    </row>
    <row r="985" spans="1:11" s="8" customFormat="1" x14ac:dyDescent="0.2">
      <c r="A985" s="1"/>
      <c r="B985"/>
      <c r="C985"/>
      <c r="D985"/>
      <c r="E985"/>
      <c r="F985"/>
      <c r="G985"/>
      <c r="H985"/>
      <c r="I985"/>
      <c r="J985"/>
      <c r="K985"/>
    </row>
    <row r="986" spans="1:11" s="8" customFormat="1" x14ac:dyDescent="0.2">
      <c r="A986" s="1"/>
      <c r="B986"/>
      <c r="C986"/>
      <c r="D986"/>
      <c r="E986"/>
      <c r="F986"/>
      <c r="G986"/>
      <c r="H986"/>
      <c r="I986"/>
      <c r="J986"/>
      <c r="K986"/>
    </row>
    <row r="987" spans="1:11" s="8" customFormat="1" x14ac:dyDescent="0.2">
      <c r="A987" s="1"/>
      <c r="B987"/>
      <c r="C987"/>
      <c r="D987"/>
      <c r="E987"/>
      <c r="F987"/>
      <c r="G987"/>
      <c r="H987"/>
      <c r="I987"/>
      <c r="J987"/>
      <c r="K987"/>
    </row>
    <row r="988" spans="1:11" s="8" customFormat="1" x14ac:dyDescent="0.2">
      <c r="A988" s="1"/>
      <c r="B988"/>
      <c r="C988"/>
      <c r="D988"/>
      <c r="E988"/>
      <c r="F988"/>
      <c r="G988"/>
      <c r="H988"/>
      <c r="I988"/>
      <c r="J988"/>
      <c r="K988"/>
    </row>
    <row r="989" spans="1:11" s="8" customFormat="1" x14ac:dyDescent="0.2">
      <c r="A989" s="1"/>
      <c r="B989"/>
      <c r="C989"/>
      <c r="D989"/>
      <c r="E989"/>
      <c r="F989"/>
      <c r="G989"/>
      <c r="H989"/>
      <c r="I989"/>
      <c r="J989"/>
      <c r="K989"/>
    </row>
    <row r="990" spans="1:11" s="8" customFormat="1" x14ac:dyDescent="0.2">
      <c r="A990" s="1"/>
      <c r="B990"/>
      <c r="C990"/>
      <c r="D990"/>
      <c r="E990"/>
      <c r="F990"/>
      <c r="G990"/>
      <c r="H990"/>
      <c r="I990"/>
      <c r="J990"/>
      <c r="K990"/>
    </row>
    <row r="991" spans="1:11" s="8" customFormat="1" x14ac:dyDescent="0.2">
      <c r="A991" s="1"/>
      <c r="B991"/>
      <c r="C991"/>
      <c r="D991"/>
      <c r="E991"/>
      <c r="F991"/>
      <c r="G991"/>
      <c r="H991"/>
      <c r="I991"/>
      <c r="J991"/>
      <c r="K991"/>
    </row>
    <row r="992" spans="1:11" s="8" customFormat="1" x14ac:dyDescent="0.2">
      <c r="A992" s="1"/>
      <c r="B992"/>
      <c r="C992"/>
      <c r="D992"/>
      <c r="E992"/>
      <c r="F992"/>
      <c r="G992"/>
      <c r="H992"/>
      <c r="I992"/>
      <c r="J992"/>
      <c r="K992"/>
    </row>
    <row r="993" spans="1:11" s="8" customFormat="1" x14ac:dyDescent="0.2">
      <c r="A993" s="1"/>
      <c r="B993"/>
      <c r="C993"/>
      <c r="D993"/>
      <c r="E993"/>
      <c r="F993"/>
      <c r="G993"/>
      <c r="H993"/>
      <c r="I993"/>
      <c r="J993"/>
      <c r="K993"/>
    </row>
    <row r="994" spans="1:11" s="8" customFormat="1" x14ac:dyDescent="0.2">
      <c r="A994" s="1"/>
      <c r="B994"/>
      <c r="C994"/>
      <c r="D994"/>
      <c r="E994"/>
      <c r="F994"/>
      <c r="G994"/>
      <c r="H994"/>
      <c r="I994"/>
      <c r="J994"/>
      <c r="K994"/>
    </row>
    <row r="995" spans="1:11" s="8" customFormat="1" x14ac:dyDescent="0.2">
      <c r="A995" s="1"/>
      <c r="B995"/>
      <c r="C995"/>
      <c r="D995"/>
      <c r="E995"/>
      <c r="F995"/>
      <c r="G995"/>
      <c r="H995"/>
      <c r="I995"/>
      <c r="J995"/>
      <c r="K995"/>
    </row>
    <row r="996" spans="1:11" s="8" customFormat="1" x14ac:dyDescent="0.2">
      <c r="A996" s="1"/>
      <c r="B996"/>
      <c r="C996"/>
      <c r="D996"/>
      <c r="E996"/>
      <c r="F996"/>
      <c r="G996"/>
      <c r="H996"/>
      <c r="I996"/>
      <c r="J996"/>
      <c r="K996"/>
    </row>
    <row r="997" spans="1:11" s="8" customFormat="1" x14ac:dyDescent="0.2">
      <c r="A997" s="1"/>
      <c r="B997"/>
      <c r="C997"/>
      <c r="D997"/>
      <c r="E997"/>
      <c r="F997"/>
      <c r="G997"/>
      <c r="H997"/>
      <c r="I997"/>
      <c r="J997"/>
      <c r="K997"/>
    </row>
    <row r="998" spans="1:11" s="8" customFormat="1" x14ac:dyDescent="0.2">
      <c r="A998" s="1"/>
      <c r="B998"/>
      <c r="C998"/>
      <c r="D998"/>
      <c r="E998"/>
      <c r="F998"/>
      <c r="G998"/>
      <c r="H998"/>
      <c r="I998"/>
      <c r="J998"/>
      <c r="K998"/>
    </row>
    <row r="999" spans="1:11" s="8" customFormat="1" x14ac:dyDescent="0.2">
      <c r="A999" s="1"/>
      <c r="B999"/>
      <c r="C999"/>
      <c r="D999"/>
      <c r="E999"/>
      <c r="F999"/>
      <c r="G999"/>
      <c r="H999"/>
      <c r="I999"/>
      <c r="J999"/>
      <c r="K999"/>
    </row>
    <row r="1000" spans="1:11" s="8" customFormat="1" x14ac:dyDescent="0.2">
      <c r="A1000" s="1"/>
      <c r="B1000"/>
      <c r="C1000"/>
      <c r="D1000"/>
      <c r="E1000"/>
      <c r="F1000"/>
      <c r="G1000"/>
      <c r="H1000"/>
      <c r="I1000"/>
      <c r="J1000"/>
      <c r="K1000"/>
    </row>
    <row r="1001" spans="1:11" s="8" customFormat="1" x14ac:dyDescent="0.2">
      <c r="A1001" s="1"/>
      <c r="B1001"/>
      <c r="C1001"/>
      <c r="D1001"/>
      <c r="E1001"/>
      <c r="F1001"/>
      <c r="G1001"/>
      <c r="H1001"/>
      <c r="I1001"/>
      <c r="J1001"/>
      <c r="K1001"/>
    </row>
    <row r="1002" spans="1:11" s="8" customFormat="1" x14ac:dyDescent="0.2">
      <c r="A1002" s="1"/>
      <c r="B1002"/>
      <c r="C1002"/>
      <c r="D1002"/>
      <c r="E1002"/>
      <c r="F1002"/>
      <c r="G1002"/>
      <c r="H1002"/>
      <c r="I1002"/>
      <c r="J1002"/>
      <c r="K1002"/>
    </row>
    <row r="1003" spans="1:11" s="8" customFormat="1" x14ac:dyDescent="0.2">
      <c r="A1003" s="1"/>
      <c r="B1003"/>
      <c r="C1003"/>
      <c r="D1003"/>
      <c r="E1003"/>
      <c r="F1003"/>
      <c r="G1003"/>
      <c r="H1003"/>
      <c r="I1003"/>
      <c r="J1003"/>
      <c r="K1003"/>
    </row>
    <row r="1004" spans="1:11" s="8" customFormat="1" x14ac:dyDescent="0.2">
      <c r="A1004" s="1"/>
      <c r="B1004"/>
      <c r="C1004"/>
      <c r="D1004"/>
      <c r="E1004"/>
      <c r="F1004"/>
      <c r="G1004"/>
      <c r="H1004"/>
      <c r="I1004"/>
      <c r="J1004"/>
      <c r="K1004"/>
    </row>
    <row r="1005" spans="1:11" s="8" customFormat="1" x14ac:dyDescent="0.2">
      <c r="A1005" s="1"/>
      <c r="B1005"/>
      <c r="C1005"/>
      <c r="D1005"/>
      <c r="E1005"/>
      <c r="F1005"/>
      <c r="G1005"/>
      <c r="H1005"/>
      <c r="I1005"/>
      <c r="J1005"/>
      <c r="K1005"/>
    </row>
    <row r="1006" spans="1:11" s="8" customFormat="1" x14ac:dyDescent="0.2">
      <c r="A1006" s="1"/>
      <c r="B1006"/>
      <c r="C1006"/>
      <c r="D1006"/>
      <c r="E1006"/>
      <c r="F1006"/>
      <c r="G1006"/>
      <c r="H1006"/>
      <c r="I1006"/>
      <c r="J1006"/>
      <c r="K1006"/>
    </row>
    <row r="1007" spans="1:11" s="8" customFormat="1" x14ac:dyDescent="0.2">
      <c r="A1007" s="1"/>
      <c r="B1007"/>
      <c r="C1007"/>
      <c r="D1007"/>
      <c r="E1007"/>
      <c r="F1007"/>
      <c r="G1007"/>
      <c r="H1007"/>
      <c r="I1007"/>
      <c r="J1007"/>
      <c r="K1007"/>
    </row>
    <row r="1008" spans="1:11" s="8" customFormat="1" x14ac:dyDescent="0.2">
      <c r="A1008" s="1"/>
      <c r="B1008"/>
      <c r="C1008"/>
      <c r="D1008"/>
      <c r="E1008"/>
      <c r="F1008"/>
      <c r="G1008"/>
      <c r="H1008"/>
      <c r="I1008"/>
      <c r="J1008"/>
      <c r="K1008"/>
    </row>
    <row r="1009" spans="1:11" s="8" customFormat="1" x14ac:dyDescent="0.2">
      <c r="A1009" s="1"/>
      <c r="B1009"/>
      <c r="C1009"/>
      <c r="D1009"/>
      <c r="E1009"/>
      <c r="F1009"/>
      <c r="G1009"/>
      <c r="H1009"/>
      <c r="I1009"/>
      <c r="J1009"/>
      <c r="K1009"/>
    </row>
    <row r="1010" spans="1:11" s="8" customFormat="1" x14ac:dyDescent="0.2">
      <c r="A1010" s="1"/>
      <c r="B1010"/>
      <c r="C1010"/>
      <c r="D1010"/>
      <c r="E1010"/>
      <c r="F1010"/>
      <c r="G1010"/>
      <c r="H1010"/>
      <c r="I1010"/>
      <c r="J1010"/>
      <c r="K1010"/>
    </row>
    <row r="1011" spans="1:11" s="8" customFormat="1" x14ac:dyDescent="0.2">
      <c r="A1011" s="1"/>
      <c r="B1011"/>
      <c r="C1011"/>
      <c r="D1011"/>
      <c r="E1011"/>
      <c r="F1011"/>
      <c r="G1011"/>
      <c r="H1011"/>
      <c r="I1011"/>
      <c r="J1011"/>
      <c r="K1011"/>
    </row>
    <row r="1012" spans="1:11" s="8" customFormat="1" x14ac:dyDescent="0.2">
      <c r="A1012" s="1"/>
      <c r="B1012"/>
      <c r="C1012"/>
      <c r="D1012"/>
      <c r="E1012"/>
      <c r="F1012"/>
      <c r="G1012"/>
      <c r="H1012"/>
      <c r="I1012"/>
      <c r="J1012"/>
      <c r="K1012"/>
    </row>
    <row r="1013" spans="1:11" s="8" customFormat="1" x14ac:dyDescent="0.2">
      <c r="A1013" s="1"/>
      <c r="B1013"/>
      <c r="C1013"/>
      <c r="D1013"/>
      <c r="E1013"/>
      <c r="F1013"/>
      <c r="G1013"/>
      <c r="H1013"/>
      <c r="I1013"/>
      <c r="J1013"/>
      <c r="K1013"/>
    </row>
    <row r="1014" spans="1:11" s="8" customFormat="1" x14ac:dyDescent="0.2">
      <c r="A1014" s="1"/>
      <c r="B1014"/>
      <c r="C1014"/>
      <c r="D1014"/>
      <c r="E1014"/>
      <c r="F1014"/>
      <c r="G1014"/>
      <c r="H1014"/>
      <c r="I1014"/>
      <c r="J1014"/>
      <c r="K1014"/>
    </row>
    <row r="1015" spans="1:11" s="8" customFormat="1" x14ac:dyDescent="0.2">
      <c r="A1015" s="1"/>
      <c r="B1015"/>
      <c r="C1015"/>
      <c r="D1015"/>
      <c r="E1015"/>
      <c r="F1015"/>
      <c r="G1015"/>
      <c r="H1015"/>
      <c r="I1015"/>
      <c r="J1015"/>
      <c r="K1015"/>
    </row>
    <row r="1016" spans="1:11" s="8" customFormat="1" x14ac:dyDescent="0.2">
      <c r="A1016" s="1"/>
      <c r="B1016"/>
      <c r="C1016"/>
      <c r="D1016"/>
      <c r="E1016"/>
      <c r="F1016"/>
      <c r="G1016"/>
      <c r="H1016"/>
      <c r="I1016"/>
      <c r="J1016"/>
      <c r="K1016"/>
    </row>
    <row r="1017" spans="1:11" s="8" customFormat="1" x14ac:dyDescent="0.2">
      <c r="A1017" s="1"/>
      <c r="B1017"/>
      <c r="C1017"/>
      <c r="D1017"/>
      <c r="E1017"/>
      <c r="F1017"/>
      <c r="G1017"/>
      <c r="H1017"/>
      <c r="I1017"/>
      <c r="J1017"/>
      <c r="K1017"/>
    </row>
    <row r="1018" spans="1:11" s="8" customFormat="1" x14ac:dyDescent="0.2">
      <c r="A1018" s="1"/>
      <c r="B1018"/>
      <c r="C1018"/>
      <c r="D1018"/>
      <c r="E1018"/>
      <c r="F1018"/>
      <c r="G1018"/>
      <c r="H1018"/>
      <c r="I1018"/>
      <c r="J1018"/>
      <c r="K1018"/>
    </row>
    <row r="1019" spans="1:11" s="8" customFormat="1" x14ac:dyDescent="0.2">
      <c r="A1019" s="1"/>
      <c r="B1019"/>
      <c r="C1019"/>
      <c r="D1019"/>
      <c r="E1019"/>
      <c r="F1019"/>
      <c r="G1019"/>
      <c r="H1019"/>
      <c r="I1019"/>
      <c r="J1019"/>
      <c r="K1019"/>
    </row>
    <row r="1020" spans="1:11" s="8" customFormat="1" x14ac:dyDescent="0.2">
      <c r="A1020" s="1"/>
      <c r="B1020"/>
      <c r="C1020"/>
      <c r="D1020"/>
      <c r="E1020"/>
      <c r="F1020"/>
      <c r="G1020"/>
      <c r="H1020"/>
      <c r="I1020"/>
      <c r="J1020"/>
      <c r="K1020"/>
    </row>
    <row r="1021" spans="1:11" s="8" customFormat="1" x14ac:dyDescent="0.2">
      <c r="A1021" s="1"/>
      <c r="B1021"/>
      <c r="C1021"/>
      <c r="D1021"/>
      <c r="E1021"/>
      <c r="F1021"/>
      <c r="G1021"/>
      <c r="H1021"/>
      <c r="I1021"/>
      <c r="J1021"/>
      <c r="K1021"/>
    </row>
    <row r="1022" spans="1:11" s="8" customFormat="1" x14ac:dyDescent="0.2">
      <c r="A1022" s="1"/>
      <c r="B1022"/>
      <c r="C1022"/>
      <c r="D1022"/>
      <c r="E1022"/>
      <c r="F1022"/>
      <c r="G1022"/>
      <c r="H1022"/>
      <c r="I1022"/>
      <c r="J1022"/>
      <c r="K1022"/>
    </row>
    <row r="1023" spans="1:11" s="8" customFormat="1" x14ac:dyDescent="0.2">
      <c r="A1023" s="1"/>
      <c r="B1023"/>
      <c r="C1023"/>
      <c r="D1023"/>
      <c r="E1023"/>
      <c r="F1023"/>
      <c r="G1023"/>
      <c r="H1023"/>
      <c r="I1023"/>
      <c r="J1023"/>
      <c r="K1023"/>
    </row>
    <row r="1024" spans="1:11" s="8" customFormat="1" x14ac:dyDescent="0.2">
      <c r="A1024" s="1"/>
      <c r="B1024"/>
      <c r="C1024"/>
      <c r="D1024"/>
      <c r="E1024"/>
      <c r="F1024"/>
      <c r="G1024"/>
      <c r="H1024"/>
      <c r="I1024"/>
      <c r="J1024"/>
      <c r="K1024"/>
    </row>
    <row r="1025" spans="1:11" s="8" customFormat="1" x14ac:dyDescent="0.2">
      <c r="A1025" s="1"/>
      <c r="B1025"/>
      <c r="C1025"/>
      <c r="D1025"/>
      <c r="E1025"/>
      <c r="F1025"/>
      <c r="G1025"/>
      <c r="H1025"/>
      <c r="I1025"/>
      <c r="J1025"/>
      <c r="K1025"/>
    </row>
    <row r="1026" spans="1:11" s="8" customFormat="1" x14ac:dyDescent="0.2">
      <c r="A1026" s="1"/>
      <c r="B1026"/>
      <c r="C1026"/>
      <c r="D1026"/>
      <c r="E1026"/>
      <c r="F1026"/>
      <c r="G1026"/>
      <c r="H1026"/>
      <c r="I1026"/>
      <c r="J1026"/>
      <c r="K1026"/>
    </row>
    <row r="1027" spans="1:11" s="8" customFormat="1" x14ac:dyDescent="0.2">
      <c r="A1027" s="1"/>
      <c r="B1027"/>
      <c r="C1027"/>
      <c r="D1027"/>
      <c r="E1027"/>
      <c r="F1027"/>
      <c r="G1027"/>
      <c r="H1027"/>
      <c r="I1027"/>
      <c r="J1027"/>
      <c r="K1027"/>
    </row>
    <row r="1028" spans="1:11" s="8" customFormat="1" x14ac:dyDescent="0.2">
      <c r="A1028" s="1"/>
      <c r="B1028"/>
      <c r="C1028"/>
      <c r="D1028"/>
      <c r="E1028"/>
      <c r="F1028"/>
      <c r="G1028"/>
      <c r="H1028"/>
      <c r="I1028"/>
      <c r="J1028"/>
      <c r="K1028"/>
    </row>
    <row r="1029" spans="1:11" s="8" customFormat="1" x14ac:dyDescent="0.2">
      <c r="A1029" s="1"/>
      <c r="B1029"/>
      <c r="C1029"/>
      <c r="D1029"/>
      <c r="E1029"/>
      <c r="F1029"/>
      <c r="G1029"/>
      <c r="H1029"/>
      <c r="I1029"/>
      <c r="J1029"/>
      <c r="K1029"/>
    </row>
    <row r="1030" spans="1:11" s="8" customFormat="1" x14ac:dyDescent="0.2">
      <c r="A1030" s="1"/>
      <c r="B1030"/>
      <c r="C1030"/>
      <c r="D1030"/>
      <c r="E1030"/>
      <c r="F1030"/>
      <c r="G1030"/>
      <c r="H1030"/>
      <c r="I1030"/>
      <c r="J1030"/>
      <c r="K1030"/>
    </row>
    <row r="1031" spans="1:11" s="8" customFormat="1" x14ac:dyDescent="0.2">
      <c r="A1031" s="1"/>
      <c r="B1031"/>
      <c r="C1031"/>
      <c r="D1031"/>
      <c r="E1031"/>
      <c r="F1031"/>
      <c r="G1031"/>
      <c r="H1031"/>
      <c r="I1031"/>
      <c r="J1031"/>
      <c r="K1031"/>
    </row>
    <row r="1032" spans="1:11" s="8" customFormat="1" x14ac:dyDescent="0.2">
      <c r="A1032" s="1"/>
      <c r="B1032"/>
      <c r="C1032"/>
      <c r="D1032"/>
      <c r="E1032"/>
      <c r="F1032"/>
      <c r="G1032"/>
      <c r="H1032"/>
      <c r="I1032"/>
      <c r="J1032"/>
      <c r="K1032"/>
    </row>
    <row r="1033" spans="1:11" s="8" customFormat="1" x14ac:dyDescent="0.2">
      <c r="A1033" s="1"/>
      <c r="B1033"/>
      <c r="C1033"/>
      <c r="D1033"/>
      <c r="E1033"/>
      <c r="F1033"/>
      <c r="G1033"/>
      <c r="H1033"/>
      <c r="I1033"/>
      <c r="J1033"/>
      <c r="K1033"/>
    </row>
    <row r="1034" spans="1:11" s="8" customFormat="1" x14ac:dyDescent="0.2">
      <c r="A1034" s="1"/>
      <c r="B1034"/>
      <c r="C1034"/>
      <c r="D1034"/>
      <c r="E1034"/>
      <c r="F1034"/>
      <c r="G1034"/>
      <c r="H1034"/>
      <c r="I1034"/>
      <c r="J1034"/>
      <c r="K1034"/>
    </row>
    <row r="1035" spans="1:11" s="8" customFormat="1" x14ac:dyDescent="0.2">
      <c r="A1035" s="1"/>
      <c r="B1035"/>
      <c r="C1035"/>
      <c r="D1035"/>
      <c r="E1035"/>
      <c r="F1035"/>
      <c r="G1035"/>
      <c r="H1035"/>
      <c r="I1035"/>
      <c r="J1035"/>
      <c r="K1035"/>
    </row>
    <row r="1036" spans="1:11" s="8" customFormat="1" x14ac:dyDescent="0.2">
      <c r="A1036" s="1"/>
      <c r="B1036"/>
      <c r="C1036"/>
      <c r="D1036"/>
      <c r="E1036"/>
      <c r="F1036"/>
      <c r="G1036"/>
      <c r="H1036"/>
      <c r="I1036"/>
      <c r="J1036"/>
      <c r="K1036"/>
    </row>
    <row r="1037" spans="1:11" s="8" customFormat="1" x14ac:dyDescent="0.2">
      <c r="A1037" s="1"/>
      <c r="B1037"/>
      <c r="C1037"/>
      <c r="D1037"/>
      <c r="E1037"/>
      <c r="F1037"/>
      <c r="G1037"/>
      <c r="H1037"/>
      <c r="I1037"/>
      <c r="J1037"/>
      <c r="K1037"/>
    </row>
    <row r="1038" spans="1:11" s="8" customFormat="1" x14ac:dyDescent="0.2">
      <c r="A1038" s="1"/>
      <c r="B1038"/>
      <c r="C1038"/>
      <c r="D1038"/>
      <c r="E1038"/>
      <c r="F1038"/>
      <c r="G1038"/>
      <c r="H1038"/>
      <c r="I1038"/>
      <c r="J1038"/>
      <c r="K1038"/>
    </row>
    <row r="1039" spans="1:11" s="8" customFormat="1" x14ac:dyDescent="0.2">
      <c r="A1039" s="1"/>
      <c r="B1039"/>
      <c r="C1039"/>
      <c r="D1039"/>
      <c r="E1039"/>
      <c r="F1039"/>
      <c r="G1039"/>
      <c r="H1039"/>
      <c r="I1039"/>
      <c r="J1039"/>
      <c r="K1039"/>
    </row>
    <row r="1040" spans="1:11" s="8" customFormat="1" x14ac:dyDescent="0.2">
      <c r="A1040" s="1"/>
      <c r="B1040"/>
      <c r="C1040"/>
      <c r="D1040"/>
      <c r="E1040"/>
      <c r="F1040"/>
      <c r="G1040"/>
      <c r="H1040"/>
      <c r="I1040"/>
      <c r="J1040"/>
      <c r="K1040"/>
    </row>
    <row r="1041" spans="1:11" s="8" customFormat="1" x14ac:dyDescent="0.2">
      <c r="A1041" s="1"/>
      <c r="B1041"/>
      <c r="C1041"/>
      <c r="D1041"/>
      <c r="E1041"/>
      <c r="F1041"/>
      <c r="G1041"/>
      <c r="H1041"/>
      <c r="I1041"/>
      <c r="J1041"/>
      <c r="K1041"/>
    </row>
    <row r="1042" spans="1:11" s="8" customFormat="1" x14ac:dyDescent="0.2">
      <c r="A1042" s="1"/>
      <c r="B1042"/>
      <c r="C1042"/>
      <c r="D1042"/>
      <c r="E1042"/>
      <c r="F1042"/>
      <c r="G1042"/>
      <c r="H1042"/>
      <c r="I1042"/>
      <c r="J1042"/>
      <c r="K1042"/>
    </row>
    <row r="1043" spans="1:11" s="8" customFormat="1" x14ac:dyDescent="0.2">
      <c r="A1043" s="1"/>
      <c r="B1043"/>
      <c r="C1043"/>
      <c r="D1043"/>
      <c r="E1043"/>
      <c r="F1043"/>
      <c r="G1043"/>
      <c r="H1043"/>
      <c r="I1043"/>
      <c r="J1043"/>
      <c r="K1043"/>
    </row>
    <row r="1044" spans="1:11" s="8" customFormat="1" x14ac:dyDescent="0.2">
      <c r="A1044" s="1"/>
      <c r="B1044"/>
      <c r="C1044"/>
      <c r="D1044"/>
      <c r="E1044"/>
      <c r="F1044"/>
      <c r="G1044"/>
      <c r="H1044"/>
      <c r="I1044"/>
      <c r="J1044"/>
      <c r="K1044"/>
    </row>
    <row r="1045" spans="1:11" s="8" customFormat="1" x14ac:dyDescent="0.2">
      <c r="A1045" s="1"/>
      <c r="B1045"/>
      <c r="C1045"/>
      <c r="D1045"/>
      <c r="E1045"/>
      <c r="F1045"/>
      <c r="G1045"/>
      <c r="H1045"/>
      <c r="I1045"/>
      <c r="J1045"/>
      <c r="K1045"/>
    </row>
    <row r="1046" spans="1:11" s="8" customFormat="1" x14ac:dyDescent="0.2">
      <c r="A1046" s="1"/>
      <c r="B1046"/>
      <c r="C1046"/>
      <c r="D1046"/>
      <c r="E1046"/>
      <c r="F1046"/>
      <c r="G1046"/>
      <c r="H1046"/>
      <c r="I1046"/>
      <c r="J1046"/>
      <c r="K1046"/>
    </row>
    <row r="1047" spans="1:11" s="8" customFormat="1" x14ac:dyDescent="0.2">
      <c r="A1047" s="1"/>
      <c r="B1047"/>
      <c r="C1047"/>
      <c r="D1047"/>
      <c r="E1047"/>
      <c r="F1047"/>
      <c r="G1047"/>
      <c r="H1047"/>
      <c r="I1047"/>
      <c r="J1047"/>
      <c r="K1047"/>
    </row>
    <row r="1048" spans="1:11" s="8" customFormat="1" x14ac:dyDescent="0.2">
      <c r="A1048" s="1"/>
      <c r="B1048"/>
      <c r="C1048"/>
      <c r="D1048"/>
      <c r="E1048"/>
      <c r="F1048"/>
      <c r="G1048"/>
      <c r="H1048"/>
      <c r="I1048"/>
      <c r="J1048"/>
      <c r="K1048"/>
    </row>
    <row r="1049" spans="1:11" s="8" customFormat="1" x14ac:dyDescent="0.2">
      <c r="A1049" s="1"/>
      <c r="B1049"/>
      <c r="C1049"/>
      <c r="D1049"/>
      <c r="E1049"/>
      <c r="F1049"/>
      <c r="G1049"/>
      <c r="H1049"/>
      <c r="I1049"/>
      <c r="J1049"/>
      <c r="K1049"/>
    </row>
    <row r="1050" spans="1:11" s="8" customFormat="1" x14ac:dyDescent="0.2">
      <c r="A1050" s="1"/>
      <c r="B1050"/>
      <c r="C1050"/>
      <c r="D1050"/>
      <c r="E1050"/>
      <c r="F1050"/>
      <c r="G1050"/>
      <c r="H1050"/>
      <c r="I1050"/>
      <c r="J1050"/>
      <c r="K1050"/>
    </row>
    <row r="1051" spans="1:11" s="8" customFormat="1" x14ac:dyDescent="0.2">
      <c r="A1051" s="1"/>
      <c r="B1051"/>
      <c r="C1051"/>
      <c r="D1051"/>
      <c r="E1051"/>
      <c r="F1051"/>
      <c r="G1051"/>
      <c r="H1051"/>
      <c r="I1051"/>
      <c r="J1051"/>
      <c r="K1051"/>
    </row>
    <row r="1052" spans="1:11" s="8" customFormat="1" x14ac:dyDescent="0.2">
      <c r="A1052" s="1"/>
      <c r="B1052"/>
      <c r="C1052"/>
      <c r="D1052"/>
      <c r="E1052"/>
      <c r="F1052"/>
      <c r="G1052"/>
      <c r="H1052"/>
      <c r="I1052"/>
      <c r="J1052"/>
      <c r="K1052"/>
    </row>
    <row r="1053" spans="1:11" s="8" customFormat="1" x14ac:dyDescent="0.2">
      <c r="A1053" s="1"/>
      <c r="B1053"/>
      <c r="C1053"/>
      <c r="D1053"/>
      <c r="E1053"/>
      <c r="F1053"/>
      <c r="G1053"/>
      <c r="H1053"/>
      <c r="I1053"/>
      <c r="J1053"/>
      <c r="K1053"/>
    </row>
    <row r="1054" spans="1:11" s="8" customFormat="1" x14ac:dyDescent="0.2">
      <c r="A1054" s="1"/>
      <c r="B1054"/>
      <c r="C1054"/>
      <c r="D1054"/>
      <c r="E1054"/>
      <c r="F1054"/>
      <c r="G1054"/>
      <c r="H1054"/>
      <c r="I1054"/>
      <c r="J1054"/>
      <c r="K1054"/>
    </row>
    <row r="1055" spans="1:11" s="8" customFormat="1" x14ac:dyDescent="0.2">
      <c r="A1055" s="1"/>
      <c r="B1055"/>
      <c r="C1055"/>
      <c r="D1055"/>
      <c r="E1055"/>
      <c r="F1055"/>
      <c r="G1055"/>
      <c r="H1055"/>
      <c r="I1055"/>
      <c r="J1055"/>
      <c r="K1055"/>
    </row>
    <row r="1056" spans="1:11" s="8" customFormat="1" x14ac:dyDescent="0.2">
      <c r="A1056" s="1"/>
      <c r="B1056"/>
      <c r="C1056"/>
      <c r="D1056"/>
      <c r="E1056"/>
      <c r="F1056"/>
      <c r="G1056"/>
      <c r="H1056"/>
      <c r="I1056"/>
      <c r="J1056"/>
      <c r="K1056"/>
    </row>
    <row r="1057" spans="1:11" s="8" customFormat="1" x14ac:dyDescent="0.2">
      <c r="A1057" s="1"/>
      <c r="B1057"/>
      <c r="C1057"/>
      <c r="D1057"/>
      <c r="E1057"/>
      <c r="F1057"/>
      <c r="G1057"/>
      <c r="H1057"/>
      <c r="I1057"/>
      <c r="J1057"/>
      <c r="K1057"/>
    </row>
    <row r="1058" spans="1:11" s="8" customFormat="1" x14ac:dyDescent="0.2">
      <c r="A1058" s="1"/>
      <c r="B1058"/>
      <c r="C1058"/>
      <c r="D1058"/>
      <c r="E1058"/>
      <c r="F1058"/>
      <c r="G1058"/>
      <c r="H1058"/>
      <c r="I1058"/>
      <c r="J1058"/>
      <c r="K1058"/>
    </row>
    <row r="1059" spans="1:11" s="8" customFormat="1" x14ac:dyDescent="0.2">
      <c r="A1059" s="1"/>
      <c r="B1059"/>
      <c r="C1059"/>
      <c r="D1059"/>
      <c r="E1059"/>
      <c r="F1059"/>
      <c r="G1059"/>
      <c r="H1059"/>
      <c r="I1059"/>
      <c r="J1059"/>
      <c r="K1059"/>
    </row>
    <row r="1060" spans="1:11" s="8" customFormat="1" x14ac:dyDescent="0.2">
      <c r="A1060" s="1"/>
      <c r="B1060"/>
      <c r="C1060"/>
      <c r="D1060"/>
      <c r="E1060"/>
      <c r="F1060"/>
      <c r="G1060"/>
      <c r="H1060"/>
      <c r="I1060"/>
      <c r="J1060"/>
      <c r="K1060"/>
    </row>
    <row r="1061" spans="1:11" s="8" customFormat="1" x14ac:dyDescent="0.2">
      <c r="A1061" s="1"/>
      <c r="B1061"/>
      <c r="C1061"/>
      <c r="D1061"/>
      <c r="E1061"/>
      <c r="F1061"/>
      <c r="G1061"/>
      <c r="H1061"/>
      <c r="I1061"/>
      <c r="J1061"/>
      <c r="K1061"/>
    </row>
    <row r="1062" spans="1:11" s="8" customFormat="1" x14ac:dyDescent="0.2">
      <c r="A1062" s="1"/>
      <c r="B1062"/>
      <c r="C1062"/>
      <c r="D1062"/>
      <c r="E1062"/>
      <c r="F1062"/>
      <c r="G1062"/>
      <c r="H1062"/>
      <c r="I1062"/>
      <c r="J1062"/>
      <c r="K1062"/>
    </row>
    <row r="1063" spans="1:11" s="8" customFormat="1" x14ac:dyDescent="0.2">
      <c r="A1063" s="1"/>
      <c r="B1063"/>
      <c r="C1063"/>
      <c r="D1063"/>
      <c r="E1063"/>
      <c r="F1063"/>
      <c r="G1063"/>
      <c r="H1063"/>
      <c r="I1063"/>
      <c r="J1063"/>
      <c r="K1063"/>
    </row>
    <row r="1064" spans="1:11" s="8" customFormat="1" x14ac:dyDescent="0.2">
      <c r="A1064" s="1"/>
      <c r="B1064"/>
      <c r="C1064"/>
      <c r="D1064"/>
      <c r="E1064"/>
      <c r="F1064"/>
      <c r="G1064"/>
      <c r="H1064"/>
      <c r="I1064"/>
      <c r="J1064"/>
      <c r="K1064"/>
    </row>
    <row r="1065" spans="1:11" s="8" customFormat="1" x14ac:dyDescent="0.2">
      <c r="A1065" s="1"/>
      <c r="B1065"/>
      <c r="C1065"/>
      <c r="D1065"/>
      <c r="E1065"/>
      <c r="F1065"/>
      <c r="G1065"/>
      <c r="H1065"/>
      <c r="I1065"/>
      <c r="J1065"/>
      <c r="K1065"/>
    </row>
    <row r="1066" spans="1:11" s="8" customFormat="1" x14ac:dyDescent="0.2">
      <c r="A1066" s="1"/>
      <c r="B1066"/>
      <c r="C1066"/>
      <c r="D1066"/>
      <c r="E1066"/>
      <c r="F1066"/>
      <c r="G1066"/>
      <c r="H1066"/>
      <c r="I1066"/>
      <c r="J1066"/>
      <c r="K1066"/>
    </row>
    <row r="1067" spans="1:11" s="8" customFormat="1" x14ac:dyDescent="0.2">
      <c r="A1067" s="1"/>
      <c r="B1067"/>
      <c r="C1067"/>
      <c r="D1067"/>
      <c r="E1067"/>
      <c r="F1067"/>
      <c r="G1067"/>
      <c r="H1067"/>
      <c r="I1067"/>
      <c r="J1067"/>
      <c r="K1067"/>
    </row>
    <row r="1068" spans="1:11" s="8" customFormat="1" x14ac:dyDescent="0.2">
      <c r="A1068" s="1"/>
      <c r="B1068"/>
      <c r="C1068"/>
      <c r="D1068"/>
      <c r="E1068"/>
      <c r="F1068"/>
      <c r="G1068"/>
      <c r="H1068"/>
      <c r="I1068"/>
      <c r="J1068"/>
      <c r="K1068"/>
    </row>
    <row r="1069" spans="1:11" s="8" customFormat="1" x14ac:dyDescent="0.2">
      <c r="A1069" s="1"/>
      <c r="B1069"/>
      <c r="C1069"/>
      <c r="D1069"/>
      <c r="E1069"/>
      <c r="F1069"/>
      <c r="G1069"/>
      <c r="H1069"/>
      <c r="I1069"/>
      <c r="J1069"/>
      <c r="K1069"/>
    </row>
    <row r="1070" spans="1:11" s="8" customFormat="1" x14ac:dyDescent="0.2">
      <c r="A1070" s="1"/>
      <c r="B1070"/>
      <c r="C1070"/>
      <c r="D1070"/>
      <c r="E1070"/>
      <c r="F1070"/>
      <c r="G1070"/>
      <c r="H1070"/>
      <c r="I1070"/>
      <c r="J1070"/>
      <c r="K1070"/>
    </row>
    <row r="1071" spans="1:11" s="8" customFormat="1" x14ac:dyDescent="0.2">
      <c r="A1071" s="1"/>
      <c r="B1071"/>
      <c r="C1071"/>
      <c r="D1071"/>
      <c r="E1071"/>
      <c r="F1071"/>
      <c r="G1071"/>
      <c r="H1071"/>
      <c r="I1071"/>
      <c r="J1071"/>
      <c r="K1071"/>
    </row>
    <row r="1072" spans="1:11" s="8" customFormat="1" x14ac:dyDescent="0.2">
      <c r="A1072" s="1"/>
      <c r="B1072"/>
      <c r="C1072"/>
      <c r="D1072"/>
      <c r="E1072"/>
      <c r="F1072"/>
      <c r="G1072"/>
      <c r="H1072"/>
      <c r="I1072"/>
      <c r="J1072"/>
      <c r="K1072"/>
    </row>
    <row r="1073" spans="1:11" s="8" customFormat="1" x14ac:dyDescent="0.2">
      <c r="A1073" s="1"/>
      <c r="B1073"/>
      <c r="C1073"/>
      <c r="D1073"/>
      <c r="E1073"/>
      <c r="F1073"/>
      <c r="G1073"/>
      <c r="H1073"/>
      <c r="I1073"/>
      <c r="J1073"/>
      <c r="K1073"/>
    </row>
    <row r="1074" spans="1:11" s="8" customFormat="1" x14ac:dyDescent="0.2">
      <c r="A1074" s="1"/>
      <c r="B1074"/>
      <c r="C1074"/>
      <c r="D1074"/>
      <c r="E1074"/>
      <c r="F1074"/>
      <c r="G1074"/>
      <c r="H1074"/>
      <c r="I1074"/>
      <c r="J1074"/>
      <c r="K1074"/>
    </row>
    <row r="1075" spans="1:11" s="8" customFormat="1" x14ac:dyDescent="0.2">
      <c r="A1075" s="1"/>
      <c r="B1075"/>
      <c r="C1075"/>
      <c r="D1075"/>
      <c r="E1075"/>
      <c r="F1075"/>
      <c r="G1075"/>
      <c r="H1075"/>
      <c r="I1075"/>
      <c r="J1075"/>
      <c r="K1075"/>
    </row>
    <row r="1076" spans="1:11" s="8" customFormat="1" x14ac:dyDescent="0.2">
      <c r="A1076" s="1"/>
      <c r="B1076"/>
      <c r="C1076"/>
      <c r="D1076"/>
      <c r="E1076"/>
      <c r="F1076"/>
      <c r="G1076"/>
      <c r="H1076"/>
      <c r="I1076"/>
      <c r="J1076"/>
      <c r="K1076"/>
    </row>
    <row r="1077" spans="1:11" s="8" customFormat="1" x14ac:dyDescent="0.2">
      <c r="A1077" s="1"/>
      <c r="B1077"/>
      <c r="C1077"/>
      <c r="D1077"/>
      <c r="E1077"/>
      <c r="F1077"/>
      <c r="G1077"/>
      <c r="H1077"/>
      <c r="I1077"/>
      <c r="J1077"/>
      <c r="K1077"/>
    </row>
    <row r="1078" spans="1:11" s="8" customFormat="1" x14ac:dyDescent="0.2">
      <c r="A1078" s="1"/>
      <c r="B1078"/>
      <c r="C1078"/>
      <c r="D1078"/>
      <c r="E1078"/>
      <c r="F1078"/>
      <c r="G1078"/>
      <c r="H1078"/>
      <c r="I1078"/>
      <c r="J1078"/>
      <c r="K1078"/>
    </row>
    <row r="1079" spans="1:11" s="8" customFormat="1" x14ac:dyDescent="0.2">
      <c r="A1079" s="1"/>
      <c r="B1079"/>
      <c r="C1079"/>
      <c r="D1079"/>
      <c r="E1079"/>
      <c r="F1079"/>
      <c r="G1079"/>
      <c r="H1079"/>
      <c r="I1079"/>
      <c r="J1079"/>
      <c r="K1079"/>
    </row>
    <row r="1080" spans="1:11" s="8" customFormat="1" x14ac:dyDescent="0.2">
      <c r="A1080" s="1"/>
      <c r="B1080"/>
      <c r="C1080"/>
      <c r="D1080"/>
      <c r="E1080"/>
      <c r="F1080"/>
      <c r="G1080"/>
      <c r="H1080"/>
      <c r="I1080"/>
      <c r="J1080"/>
      <c r="K1080"/>
    </row>
    <row r="1081" spans="1:11" s="8" customFormat="1" x14ac:dyDescent="0.2">
      <c r="A1081" s="1"/>
      <c r="B1081"/>
      <c r="C1081"/>
      <c r="D1081"/>
      <c r="E1081"/>
      <c r="F1081"/>
      <c r="G1081"/>
      <c r="H1081"/>
      <c r="I1081"/>
      <c r="J1081"/>
      <c r="K1081"/>
    </row>
    <row r="1082" spans="1:11" s="8" customFormat="1" x14ac:dyDescent="0.2">
      <c r="A1082" s="1"/>
      <c r="B1082"/>
      <c r="C1082"/>
      <c r="D1082"/>
      <c r="E1082"/>
      <c r="F1082"/>
      <c r="G1082"/>
      <c r="H1082"/>
      <c r="I1082"/>
      <c r="J1082"/>
      <c r="K1082"/>
    </row>
    <row r="1083" spans="1:11" s="8" customFormat="1" x14ac:dyDescent="0.2">
      <c r="A1083" s="1"/>
      <c r="B1083"/>
      <c r="C1083"/>
      <c r="D1083"/>
      <c r="E1083"/>
      <c r="F1083"/>
      <c r="G1083"/>
      <c r="H1083"/>
      <c r="I1083"/>
      <c r="J1083"/>
      <c r="K1083"/>
    </row>
    <row r="1084" spans="1:11" s="8" customFormat="1" x14ac:dyDescent="0.2">
      <c r="A1084" s="1"/>
      <c r="B1084"/>
      <c r="C1084"/>
      <c r="D1084"/>
      <c r="E1084"/>
      <c r="F1084"/>
      <c r="G1084"/>
      <c r="H1084"/>
      <c r="I1084"/>
      <c r="J1084"/>
      <c r="K1084"/>
    </row>
    <row r="1085" spans="1:11" s="8" customFormat="1" x14ac:dyDescent="0.2">
      <c r="A1085" s="1"/>
      <c r="B1085"/>
      <c r="C1085"/>
      <c r="D1085"/>
      <c r="E1085"/>
      <c r="F1085"/>
      <c r="G1085"/>
      <c r="H1085"/>
      <c r="I1085"/>
      <c r="J1085"/>
      <c r="K1085"/>
    </row>
    <row r="1086" spans="1:11" s="8" customFormat="1" x14ac:dyDescent="0.2">
      <c r="A1086" s="1"/>
      <c r="B1086"/>
      <c r="C1086"/>
      <c r="D1086"/>
      <c r="E1086"/>
      <c r="F1086"/>
      <c r="G1086"/>
      <c r="H1086"/>
      <c r="I1086"/>
      <c r="J1086"/>
      <c r="K1086"/>
    </row>
    <row r="1087" spans="1:11" s="8" customFormat="1" x14ac:dyDescent="0.2">
      <c r="A1087" s="1"/>
      <c r="B1087"/>
      <c r="C1087"/>
      <c r="D1087"/>
      <c r="E1087"/>
      <c r="F1087"/>
      <c r="G1087"/>
      <c r="H1087"/>
      <c r="I1087"/>
      <c r="J1087"/>
      <c r="K1087"/>
    </row>
    <row r="1088" spans="1:11" s="8" customFormat="1" x14ac:dyDescent="0.2">
      <c r="A1088" s="1"/>
      <c r="B1088"/>
      <c r="C1088"/>
      <c r="D1088"/>
      <c r="E1088"/>
      <c r="F1088"/>
      <c r="G1088"/>
      <c r="H1088"/>
      <c r="I1088"/>
      <c r="J1088"/>
      <c r="K1088"/>
    </row>
    <row r="1089" spans="1:11" s="8" customFormat="1" x14ac:dyDescent="0.2">
      <c r="A1089" s="1"/>
      <c r="B1089"/>
      <c r="C1089"/>
      <c r="D1089"/>
      <c r="E1089"/>
      <c r="F1089"/>
      <c r="G1089"/>
      <c r="H1089"/>
      <c r="I1089"/>
      <c r="J1089"/>
      <c r="K1089"/>
    </row>
    <row r="1090" spans="1:11" s="8" customFormat="1" x14ac:dyDescent="0.2">
      <c r="A1090" s="1"/>
      <c r="B1090"/>
      <c r="C1090"/>
      <c r="D1090"/>
      <c r="E1090"/>
      <c r="F1090"/>
      <c r="G1090"/>
      <c r="H1090"/>
      <c r="I1090"/>
      <c r="J1090"/>
      <c r="K1090"/>
    </row>
    <row r="1091" spans="1:11" s="8" customFormat="1" x14ac:dyDescent="0.2">
      <c r="A1091" s="1"/>
      <c r="B1091"/>
      <c r="C1091"/>
      <c r="D1091"/>
      <c r="E1091"/>
      <c r="F1091"/>
      <c r="G1091"/>
      <c r="H1091"/>
      <c r="I1091"/>
      <c r="J1091"/>
      <c r="K1091"/>
    </row>
    <row r="1092" spans="1:11" s="8" customFormat="1" x14ac:dyDescent="0.2">
      <c r="A1092" s="1"/>
      <c r="B1092"/>
      <c r="C1092"/>
      <c r="D1092"/>
      <c r="E1092"/>
      <c r="F1092"/>
      <c r="G1092"/>
      <c r="H1092"/>
      <c r="I1092"/>
      <c r="J1092"/>
      <c r="K1092"/>
    </row>
    <row r="1093" spans="1:11" s="8" customFormat="1" x14ac:dyDescent="0.2">
      <c r="A1093" s="1"/>
      <c r="B1093"/>
      <c r="C1093"/>
      <c r="D1093"/>
      <c r="E1093"/>
      <c r="F1093"/>
      <c r="G1093"/>
      <c r="H1093"/>
      <c r="I1093"/>
      <c r="J1093"/>
      <c r="K1093"/>
    </row>
    <row r="1094" spans="1:11" s="8" customFormat="1" x14ac:dyDescent="0.2">
      <c r="A1094" s="1"/>
      <c r="B1094"/>
      <c r="C1094"/>
      <c r="D1094"/>
      <c r="E1094"/>
      <c r="F1094"/>
      <c r="G1094"/>
      <c r="H1094"/>
      <c r="I1094"/>
      <c r="J1094"/>
      <c r="K1094"/>
    </row>
    <row r="1095" spans="1:11" s="8" customFormat="1" x14ac:dyDescent="0.2">
      <c r="A1095" s="1"/>
      <c r="B1095"/>
      <c r="C1095"/>
      <c r="D1095"/>
      <c r="E1095"/>
      <c r="F1095"/>
      <c r="G1095"/>
      <c r="H1095"/>
      <c r="I1095"/>
      <c r="J1095"/>
      <c r="K1095"/>
    </row>
    <row r="1096" spans="1:11" s="8" customFormat="1" x14ac:dyDescent="0.2">
      <c r="A1096" s="1"/>
      <c r="B1096"/>
      <c r="C1096"/>
      <c r="D1096"/>
      <c r="E1096"/>
      <c r="F1096"/>
      <c r="G1096"/>
      <c r="H1096"/>
      <c r="I1096"/>
      <c r="J1096"/>
      <c r="K1096"/>
    </row>
    <row r="1097" spans="1:11" s="8" customFormat="1" x14ac:dyDescent="0.2">
      <c r="A1097" s="1"/>
      <c r="B1097"/>
      <c r="C1097"/>
      <c r="D1097"/>
      <c r="E1097"/>
      <c r="F1097"/>
      <c r="G1097"/>
      <c r="H1097"/>
      <c r="I1097"/>
      <c r="J1097"/>
      <c r="K1097"/>
    </row>
    <row r="1098" spans="1:11" s="8" customFormat="1" x14ac:dyDescent="0.2">
      <c r="A1098" s="1"/>
      <c r="B1098"/>
      <c r="C1098"/>
      <c r="D1098"/>
      <c r="E1098"/>
      <c r="F1098"/>
      <c r="G1098"/>
      <c r="H1098"/>
      <c r="I1098"/>
      <c r="J1098"/>
      <c r="K1098"/>
    </row>
    <row r="1099" spans="1:11" s="8" customFormat="1" x14ac:dyDescent="0.2">
      <c r="A1099" s="1"/>
      <c r="B1099"/>
      <c r="C1099"/>
      <c r="D1099"/>
      <c r="E1099"/>
      <c r="F1099"/>
      <c r="G1099"/>
      <c r="H1099"/>
      <c r="I1099"/>
      <c r="J1099"/>
      <c r="K1099"/>
    </row>
    <row r="1100" spans="1:11" s="8" customFormat="1" x14ac:dyDescent="0.2">
      <c r="A1100" s="1"/>
      <c r="B1100"/>
      <c r="C1100"/>
      <c r="D1100"/>
      <c r="E1100"/>
      <c r="F1100"/>
      <c r="G1100"/>
      <c r="H1100"/>
      <c r="I1100"/>
      <c r="J1100"/>
      <c r="K1100"/>
    </row>
    <row r="1101" spans="1:11" s="8" customFormat="1" x14ac:dyDescent="0.2">
      <c r="A1101" s="1"/>
      <c r="B1101"/>
      <c r="C1101"/>
      <c r="D1101"/>
      <c r="E1101"/>
      <c r="F1101"/>
      <c r="G1101"/>
      <c r="H1101"/>
      <c r="I1101"/>
      <c r="J1101"/>
      <c r="K1101"/>
    </row>
    <row r="1102" spans="1:11" s="8" customFormat="1" x14ac:dyDescent="0.2">
      <c r="A1102" s="1"/>
      <c r="B1102"/>
      <c r="C1102"/>
      <c r="D1102"/>
      <c r="E1102"/>
      <c r="F1102"/>
      <c r="G1102"/>
      <c r="H1102"/>
      <c r="I1102"/>
      <c r="J1102"/>
      <c r="K1102"/>
    </row>
    <row r="1103" spans="1:11" s="8" customFormat="1" x14ac:dyDescent="0.2">
      <c r="A1103" s="1"/>
      <c r="B1103"/>
      <c r="C1103"/>
      <c r="D1103"/>
      <c r="E1103"/>
      <c r="F1103"/>
      <c r="G1103"/>
      <c r="H1103"/>
      <c r="I1103"/>
      <c r="J1103"/>
      <c r="K1103"/>
    </row>
    <row r="1104" spans="1:11" s="8" customFormat="1" x14ac:dyDescent="0.2">
      <c r="A1104" s="1"/>
      <c r="B1104"/>
      <c r="C1104"/>
      <c r="D1104"/>
      <c r="E1104"/>
      <c r="F1104"/>
      <c r="G1104"/>
      <c r="H1104"/>
      <c r="I1104"/>
      <c r="J1104"/>
      <c r="K1104"/>
    </row>
    <row r="1105" spans="1:11" s="8" customFormat="1" x14ac:dyDescent="0.2">
      <c r="A1105" s="1"/>
      <c r="B1105"/>
      <c r="C1105"/>
      <c r="D1105"/>
      <c r="E1105"/>
      <c r="F1105"/>
      <c r="G1105"/>
      <c r="H1105"/>
      <c r="I1105"/>
      <c r="J1105"/>
      <c r="K1105"/>
    </row>
    <row r="1106" spans="1:11" s="8" customFormat="1" x14ac:dyDescent="0.2">
      <c r="A1106" s="1"/>
      <c r="B1106"/>
      <c r="C1106"/>
      <c r="D1106"/>
      <c r="E1106"/>
      <c r="F1106"/>
      <c r="G1106"/>
      <c r="H1106"/>
      <c r="I1106"/>
      <c r="J1106"/>
      <c r="K1106"/>
    </row>
    <row r="1107" spans="1:11" s="8" customFormat="1" x14ac:dyDescent="0.2">
      <c r="A1107" s="1"/>
      <c r="B1107"/>
      <c r="C1107"/>
      <c r="D1107"/>
      <c r="E1107"/>
      <c r="F1107"/>
      <c r="G1107"/>
      <c r="H1107"/>
      <c r="I1107"/>
      <c r="J1107"/>
      <c r="K1107"/>
    </row>
    <row r="1108" spans="1:11" s="8" customFormat="1" x14ac:dyDescent="0.2">
      <c r="A1108" s="1"/>
      <c r="B1108"/>
      <c r="C1108"/>
      <c r="D1108"/>
      <c r="E1108"/>
      <c r="F1108"/>
      <c r="G1108"/>
      <c r="H1108"/>
      <c r="I1108"/>
      <c r="J1108"/>
      <c r="K1108"/>
    </row>
    <row r="1109" spans="1:11" s="8" customFormat="1" x14ac:dyDescent="0.2">
      <c r="A1109" s="1"/>
      <c r="B1109"/>
      <c r="C1109"/>
      <c r="D1109"/>
      <c r="E1109"/>
      <c r="F1109"/>
      <c r="G1109"/>
      <c r="H1109"/>
      <c r="I1109"/>
      <c r="J1109"/>
      <c r="K1109"/>
    </row>
    <row r="1110" spans="1:11" s="8" customFormat="1" x14ac:dyDescent="0.2">
      <c r="A1110" s="1"/>
      <c r="B1110"/>
      <c r="C1110"/>
      <c r="D1110"/>
      <c r="E1110"/>
      <c r="F1110"/>
      <c r="G1110"/>
      <c r="H1110"/>
      <c r="I1110"/>
      <c r="J1110"/>
      <c r="K1110"/>
    </row>
    <row r="1111" spans="1:11" s="8" customFormat="1" x14ac:dyDescent="0.2">
      <c r="A1111" s="1"/>
      <c r="B1111"/>
      <c r="C1111"/>
      <c r="D1111"/>
      <c r="E1111"/>
      <c r="F1111"/>
      <c r="G1111"/>
      <c r="H1111"/>
      <c r="I1111"/>
      <c r="J1111"/>
      <c r="K1111"/>
    </row>
    <row r="1112" spans="1:11" s="8" customFormat="1" x14ac:dyDescent="0.2">
      <c r="A1112" s="1"/>
      <c r="B1112"/>
      <c r="C1112"/>
      <c r="D1112"/>
      <c r="E1112"/>
      <c r="F1112"/>
      <c r="G1112"/>
      <c r="H1112"/>
      <c r="I1112"/>
      <c r="J1112"/>
      <c r="K1112"/>
    </row>
    <row r="1113" spans="1:11" s="8" customFormat="1" x14ac:dyDescent="0.2">
      <c r="A1113" s="1"/>
      <c r="B1113"/>
      <c r="C1113"/>
      <c r="D1113"/>
      <c r="E1113"/>
      <c r="F1113"/>
      <c r="G1113"/>
      <c r="H1113"/>
      <c r="I1113"/>
      <c r="J1113"/>
      <c r="K1113"/>
    </row>
    <row r="1114" spans="1:11" s="8" customFormat="1" x14ac:dyDescent="0.2">
      <c r="A1114" s="1"/>
      <c r="B1114"/>
      <c r="C1114"/>
      <c r="D1114"/>
      <c r="E1114"/>
      <c r="F1114"/>
      <c r="G1114"/>
      <c r="H1114"/>
      <c r="I1114"/>
      <c r="J1114"/>
      <c r="K1114"/>
    </row>
    <row r="1115" spans="1:11" s="8" customFormat="1" x14ac:dyDescent="0.2">
      <c r="A1115" s="1"/>
      <c r="B1115"/>
      <c r="C1115"/>
      <c r="D1115"/>
      <c r="E1115"/>
      <c r="F1115"/>
      <c r="G1115"/>
      <c r="H1115"/>
      <c r="I1115"/>
      <c r="J1115"/>
      <c r="K1115"/>
    </row>
    <row r="1116" spans="1:11" s="8" customFormat="1" x14ac:dyDescent="0.2">
      <c r="A1116" s="1"/>
      <c r="B1116"/>
      <c r="C1116"/>
      <c r="D1116"/>
      <c r="E1116"/>
      <c r="F1116"/>
      <c r="G1116"/>
      <c r="H1116"/>
      <c r="I1116"/>
      <c r="J1116"/>
      <c r="K1116"/>
    </row>
    <row r="1117" spans="1:11" s="8" customFormat="1" x14ac:dyDescent="0.2">
      <c r="A1117" s="1"/>
      <c r="B1117"/>
      <c r="C1117"/>
      <c r="D1117"/>
      <c r="E1117"/>
      <c r="F1117"/>
      <c r="G1117"/>
      <c r="H1117"/>
      <c r="I1117"/>
      <c r="J1117"/>
      <c r="K1117"/>
    </row>
    <row r="1118" spans="1:11" s="8" customFormat="1" x14ac:dyDescent="0.2">
      <c r="A1118" s="1"/>
      <c r="B1118"/>
      <c r="C1118"/>
      <c r="D1118"/>
      <c r="E1118"/>
      <c r="F1118"/>
      <c r="G1118"/>
      <c r="H1118"/>
      <c r="I1118"/>
      <c r="J1118"/>
      <c r="K1118"/>
    </row>
    <row r="1119" spans="1:11" s="8" customFormat="1" x14ac:dyDescent="0.2">
      <c r="A1119" s="1"/>
      <c r="B1119"/>
      <c r="C1119"/>
      <c r="D1119"/>
      <c r="E1119"/>
      <c r="F1119"/>
      <c r="G1119"/>
      <c r="H1119"/>
      <c r="I1119"/>
      <c r="J1119"/>
      <c r="K1119"/>
    </row>
    <row r="1120" spans="1:11" s="8" customFormat="1" x14ac:dyDescent="0.2">
      <c r="A1120" s="1"/>
      <c r="B1120"/>
      <c r="C1120"/>
      <c r="D1120"/>
      <c r="E1120"/>
      <c r="F1120"/>
      <c r="G1120"/>
      <c r="H1120"/>
      <c r="I1120"/>
      <c r="J1120"/>
      <c r="K1120"/>
    </row>
    <row r="1121" spans="1:11" s="8" customFormat="1" x14ac:dyDescent="0.2">
      <c r="A1121" s="1"/>
      <c r="B1121"/>
      <c r="C1121"/>
      <c r="D1121"/>
      <c r="E1121"/>
      <c r="F1121"/>
      <c r="G1121"/>
      <c r="H1121"/>
      <c r="I1121"/>
      <c r="J1121"/>
      <c r="K1121"/>
    </row>
    <row r="1122" spans="1:11" s="8" customFormat="1" x14ac:dyDescent="0.2">
      <c r="A1122" s="1"/>
      <c r="B1122"/>
      <c r="C1122"/>
      <c r="D1122"/>
      <c r="E1122"/>
      <c r="F1122"/>
      <c r="G1122"/>
      <c r="H1122"/>
      <c r="I1122"/>
      <c r="J1122"/>
      <c r="K1122"/>
    </row>
    <row r="1123" spans="1:11" s="8" customFormat="1" x14ac:dyDescent="0.2">
      <c r="A1123" s="1"/>
      <c r="B1123"/>
      <c r="C1123"/>
      <c r="D1123"/>
      <c r="E1123"/>
      <c r="F1123"/>
      <c r="G1123"/>
      <c r="H1123"/>
      <c r="I1123"/>
      <c r="J1123"/>
      <c r="K1123"/>
    </row>
    <row r="1124" spans="1:11" s="8" customFormat="1" x14ac:dyDescent="0.2">
      <c r="A1124" s="1"/>
      <c r="B1124"/>
      <c r="C1124"/>
      <c r="D1124"/>
      <c r="E1124"/>
      <c r="F1124"/>
      <c r="G1124"/>
      <c r="H1124"/>
      <c r="I1124"/>
      <c r="J1124"/>
      <c r="K1124"/>
    </row>
    <row r="1125" spans="1:11" s="8" customFormat="1" x14ac:dyDescent="0.2">
      <c r="A1125" s="1"/>
      <c r="B1125"/>
      <c r="C1125"/>
      <c r="D1125"/>
      <c r="E1125"/>
      <c r="F1125"/>
      <c r="G1125"/>
      <c r="H1125"/>
      <c r="I1125"/>
      <c r="J1125"/>
      <c r="K1125"/>
    </row>
    <row r="1126" spans="1:11" s="8" customFormat="1" x14ac:dyDescent="0.2">
      <c r="A1126" s="1"/>
      <c r="B1126"/>
      <c r="C1126"/>
      <c r="D1126"/>
      <c r="E1126"/>
      <c r="F1126"/>
      <c r="G1126"/>
      <c r="H1126"/>
      <c r="I1126"/>
      <c r="J1126"/>
      <c r="K1126"/>
    </row>
    <row r="1127" spans="1:11" s="8" customFormat="1" x14ac:dyDescent="0.2">
      <c r="A1127" s="1"/>
      <c r="B1127"/>
      <c r="C1127"/>
      <c r="D1127"/>
      <c r="E1127"/>
      <c r="F1127"/>
      <c r="G1127"/>
      <c r="H1127"/>
      <c r="I1127"/>
      <c r="J1127"/>
      <c r="K1127"/>
    </row>
    <row r="1128" spans="1:11" s="8" customFormat="1" x14ac:dyDescent="0.2">
      <c r="A1128" s="1"/>
      <c r="B1128"/>
      <c r="C1128"/>
      <c r="D1128"/>
      <c r="E1128"/>
      <c r="F1128"/>
      <c r="G1128"/>
      <c r="H1128"/>
      <c r="I1128"/>
      <c r="J1128"/>
      <c r="K1128"/>
    </row>
    <row r="1129" spans="1:11" s="8" customFormat="1" x14ac:dyDescent="0.2">
      <c r="A1129" s="1"/>
      <c r="B1129"/>
      <c r="C1129"/>
      <c r="D1129"/>
      <c r="E1129"/>
      <c r="F1129"/>
      <c r="G1129"/>
      <c r="H1129"/>
      <c r="I1129"/>
      <c r="J1129"/>
      <c r="K1129"/>
    </row>
    <row r="1130" spans="1:11" s="8" customFormat="1" x14ac:dyDescent="0.2">
      <c r="A1130" s="1"/>
      <c r="B1130"/>
      <c r="C1130"/>
      <c r="D1130"/>
      <c r="E1130"/>
      <c r="F1130"/>
      <c r="G1130"/>
      <c r="H1130"/>
      <c r="I1130"/>
      <c r="J1130"/>
      <c r="K1130"/>
    </row>
    <row r="1131" spans="1:11" s="8" customFormat="1" x14ac:dyDescent="0.2">
      <c r="A1131" s="1"/>
      <c r="B1131"/>
      <c r="C1131"/>
      <c r="D1131"/>
      <c r="E1131"/>
      <c r="F1131"/>
      <c r="G1131"/>
      <c r="H1131"/>
      <c r="I1131"/>
      <c r="J1131"/>
      <c r="K1131"/>
    </row>
    <row r="1132" spans="1:11" s="8" customFormat="1" x14ac:dyDescent="0.2">
      <c r="A1132" s="1"/>
      <c r="B1132"/>
      <c r="C1132"/>
      <c r="D1132"/>
      <c r="E1132"/>
      <c r="F1132"/>
      <c r="G1132"/>
      <c r="H1132"/>
      <c r="I1132"/>
      <c r="J1132"/>
      <c r="K1132"/>
    </row>
    <row r="1133" spans="1:11" s="8" customFormat="1" x14ac:dyDescent="0.2">
      <c r="A1133" s="1"/>
      <c r="B1133"/>
      <c r="C1133"/>
      <c r="D1133"/>
      <c r="E1133"/>
      <c r="F1133"/>
      <c r="G1133"/>
      <c r="H1133"/>
      <c r="I1133"/>
      <c r="J1133"/>
      <c r="K1133"/>
    </row>
    <row r="1134" spans="1:11" s="8" customFormat="1" x14ac:dyDescent="0.2">
      <c r="A1134" s="1"/>
      <c r="B1134"/>
      <c r="C1134"/>
      <c r="D1134"/>
      <c r="E1134"/>
      <c r="F1134"/>
      <c r="G1134"/>
      <c r="H1134"/>
      <c r="I1134"/>
      <c r="J1134"/>
      <c r="K1134"/>
    </row>
    <row r="1135" spans="1:11" s="8" customFormat="1" x14ac:dyDescent="0.2">
      <c r="A1135" s="1"/>
      <c r="B1135"/>
      <c r="C1135"/>
      <c r="D1135"/>
      <c r="E1135"/>
      <c r="F1135"/>
      <c r="G1135"/>
      <c r="H1135"/>
      <c r="I1135"/>
      <c r="J1135"/>
      <c r="K1135"/>
    </row>
    <row r="1136" spans="1:11" s="8" customFormat="1" x14ac:dyDescent="0.2">
      <c r="A1136" s="1"/>
      <c r="B1136"/>
      <c r="C1136"/>
      <c r="D1136"/>
      <c r="E1136"/>
      <c r="F1136"/>
      <c r="G1136"/>
      <c r="H1136"/>
      <c r="I1136"/>
      <c r="J1136"/>
      <c r="K1136"/>
    </row>
    <row r="1137" spans="1:11" s="8" customFormat="1" x14ac:dyDescent="0.2">
      <c r="A1137" s="1"/>
      <c r="B1137"/>
      <c r="C1137"/>
      <c r="D1137"/>
      <c r="E1137"/>
      <c r="F1137"/>
      <c r="G1137"/>
      <c r="H1137"/>
      <c r="I1137"/>
      <c r="J1137"/>
      <c r="K1137"/>
    </row>
    <row r="1138" spans="1:11" s="8" customFormat="1" x14ac:dyDescent="0.2">
      <c r="A1138" s="1"/>
      <c r="B1138"/>
      <c r="C1138"/>
      <c r="D1138"/>
      <c r="E1138"/>
      <c r="F1138"/>
      <c r="G1138"/>
      <c r="H1138"/>
      <c r="I1138"/>
      <c r="J1138"/>
      <c r="K1138"/>
    </row>
    <row r="1139" spans="1:11" s="8" customFormat="1" x14ac:dyDescent="0.2">
      <c r="A1139" s="1"/>
      <c r="B1139"/>
      <c r="C1139"/>
      <c r="D1139"/>
      <c r="E1139"/>
      <c r="F1139"/>
      <c r="G1139"/>
      <c r="H1139"/>
      <c r="I1139"/>
      <c r="J1139"/>
      <c r="K1139"/>
    </row>
    <row r="1140" spans="1:11" s="8" customFormat="1" x14ac:dyDescent="0.2">
      <c r="A1140" s="1"/>
      <c r="B1140"/>
      <c r="C1140"/>
      <c r="D1140"/>
      <c r="E1140"/>
      <c r="F1140"/>
      <c r="G1140"/>
      <c r="H1140"/>
      <c r="I1140"/>
      <c r="J1140"/>
      <c r="K1140"/>
    </row>
    <row r="1141" spans="1:11" s="8" customFormat="1" x14ac:dyDescent="0.2">
      <c r="A1141" s="1"/>
      <c r="B1141"/>
      <c r="C1141"/>
      <c r="D1141"/>
      <c r="E1141"/>
      <c r="F1141"/>
      <c r="G1141"/>
      <c r="H1141"/>
      <c r="I1141"/>
      <c r="J1141"/>
      <c r="K1141"/>
    </row>
    <row r="1142" spans="1:11" s="8" customFormat="1" x14ac:dyDescent="0.2">
      <c r="A1142" s="1"/>
      <c r="B1142"/>
      <c r="C1142"/>
      <c r="D1142"/>
      <c r="E1142"/>
      <c r="F1142"/>
      <c r="G1142"/>
      <c r="H1142"/>
      <c r="I1142"/>
      <c r="J1142"/>
      <c r="K1142"/>
    </row>
    <row r="1143" spans="1:11" s="8" customFormat="1" x14ac:dyDescent="0.2">
      <c r="A1143" s="1"/>
      <c r="B1143"/>
      <c r="C1143"/>
      <c r="D1143"/>
      <c r="E1143"/>
      <c r="F1143"/>
      <c r="G1143"/>
      <c r="H1143"/>
      <c r="I1143"/>
      <c r="J1143"/>
      <c r="K1143"/>
    </row>
    <row r="1144" spans="1:11" s="8" customFormat="1" x14ac:dyDescent="0.2">
      <c r="A1144" s="1"/>
      <c r="B1144"/>
      <c r="C1144"/>
      <c r="D1144"/>
      <c r="E1144"/>
      <c r="F1144"/>
      <c r="G1144"/>
      <c r="H1144"/>
      <c r="I1144"/>
      <c r="J1144"/>
      <c r="K1144"/>
    </row>
    <row r="1145" spans="1:11" s="8" customFormat="1" x14ac:dyDescent="0.2">
      <c r="A1145" s="1"/>
      <c r="B1145"/>
      <c r="C1145"/>
      <c r="D1145"/>
      <c r="E1145"/>
      <c r="F1145"/>
      <c r="G1145"/>
      <c r="H1145"/>
      <c r="I1145"/>
      <c r="J1145"/>
      <c r="K1145"/>
    </row>
    <row r="1146" spans="1:11" s="8" customFormat="1" x14ac:dyDescent="0.2">
      <c r="A1146" s="1"/>
      <c r="B1146"/>
      <c r="C1146"/>
      <c r="D1146"/>
      <c r="E1146"/>
      <c r="F1146"/>
      <c r="G1146"/>
      <c r="H1146"/>
      <c r="I1146"/>
      <c r="J1146"/>
      <c r="K1146"/>
    </row>
    <row r="1147" spans="1:11" s="8" customFormat="1" x14ac:dyDescent="0.2">
      <c r="A1147" s="1"/>
      <c r="B1147"/>
      <c r="C1147"/>
      <c r="D1147"/>
      <c r="E1147"/>
      <c r="F1147"/>
      <c r="G1147"/>
      <c r="H1147"/>
      <c r="I1147"/>
      <c r="J1147"/>
      <c r="K1147"/>
    </row>
    <row r="1148" spans="1:11" s="8" customFormat="1" x14ac:dyDescent="0.2">
      <c r="A1148" s="1"/>
      <c r="B1148"/>
      <c r="C1148"/>
      <c r="D1148"/>
      <c r="E1148"/>
      <c r="F1148"/>
      <c r="G1148"/>
      <c r="H1148"/>
      <c r="I1148"/>
      <c r="J1148"/>
      <c r="K1148"/>
    </row>
    <row r="1149" spans="1:11" s="8" customFormat="1" x14ac:dyDescent="0.2">
      <c r="A1149" s="1"/>
      <c r="B1149"/>
      <c r="C1149"/>
      <c r="D1149"/>
      <c r="E1149"/>
      <c r="F1149"/>
      <c r="G1149"/>
      <c r="H1149"/>
      <c r="I1149"/>
      <c r="J1149"/>
      <c r="K1149"/>
    </row>
    <row r="1150" spans="1:11" s="8" customFormat="1" x14ac:dyDescent="0.2">
      <c r="A1150" s="1"/>
      <c r="B1150"/>
      <c r="C1150"/>
      <c r="D1150"/>
      <c r="E1150"/>
      <c r="F1150"/>
      <c r="G1150"/>
      <c r="H1150"/>
      <c r="I1150"/>
      <c r="J1150"/>
      <c r="K1150"/>
    </row>
    <row r="1151" spans="1:11" s="8" customFormat="1" x14ac:dyDescent="0.2">
      <c r="A1151" s="1"/>
      <c r="B1151"/>
      <c r="C1151"/>
      <c r="D1151"/>
      <c r="E1151"/>
      <c r="F1151"/>
      <c r="G1151"/>
      <c r="H1151"/>
      <c r="I1151"/>
      <c r="J1151"/>
      <c r="K1151"/>
    </row>
    <row r="1152" spans="1:11" s="8" customFormat="1" x14ac:dyDescent="0.2">
      <c r="A1152" s="1"/>
      <c r="B1152"/>
      <c r="C1152"/>
      <c r="D1152"/>
      <c r="E1152"/>
      <c r="F1152"/>
      <c r="G1152"/>
      <c r="H1152"/>
      <c r="I1152"/>
      <c r="J1152"/>
      <c r="K1152"/>
    </row>
    <row r="1153" spans="1:11" s="8" customFormat="1" x14ac:dyDescent="0.2">
      <c r="A1153" s="1"/>
      <c r="B1153"/>
      <c r="C1153"/>
      <c r="D1153"/>
      <c r="E1153"/>
      <c r="F1153"/>
      <c r="G1153"/>
      <c r="H1153"/>
      <c r="I1153"/>
      <c r="J1153"/>
      <c r="K1153"/>
    </row>
    <row r="1154" spans="1:11" s="8" customFormat="1" x14ac:dyDescent="0.2">
      <c r="A1154" s="1"/>
      <c r="B1154"/>
      <c r="C1154"/>
      <c r="D1154"/>
      <c r="E1154"/>
      <c r="F1154"/>
      <c r="G1154"/>
      <c r="H1154"/>
      <c r="I1154"/>
      <c r="J1154"/>
      <c r="K1154"/>
    </row>
    <row r="1155" spans="1:11" s="8" customFormat="1" x14ac:dyDescent="0.2">
      <c r="A1155" s="1"/>
      <c r="B1155"/>
      <c r="C1155"/>
      <c r="D1155"/>
      <c r="E1155"/>
      <c r="F1155"/>
      <c r="G1155"/>
      <c r="H1155"/>
      <c r="I1155"/>
      <c r="J1155"/>
      <c r="K1155"/>
    </row>
    <row r="1156" spans="1:11" s="8" customFormat="1" x14ac:dyDescent="0.2">
      <c r="A1156" s="1"/>
      <c r="B1156"/>
      <c r="C1156"/>
      <c r="D1156"/>
      <c r="E1156"/>
      <c r="F1156"/>
      <c r="G1156"/>
      <c r="H1156"/>
      <c r="I1156"/>
      <c r="J1156"/>
      <c r="K1156"/>
    </row>
    <row r="1157" spans="1:11" s="8" customFormat="1" x14ac:dyDescent="0.2">
      <c r="A1157" s="1"/>
      <c r="B1157"/>
      <c r="C1157"/>
      <c r="D1157"/>
      <c r="E1157"/>
      <c r="F1157"/>
      <c r="G1157"/>
      <c r="H1157"/>
      <c r="I1157"/>
      <c r="J1157"/>
      <c r="K1157"/>
    </row>
    <row r="1158" spans="1:11" s="8" customFormat="1" x14ac:dyDescent="0.2">
      <c r="A1158" s="1"/>
      <c r="B1158"/>
      <c r="C1158"/>
      <c r="D1158"/>
      <c r="E1158"/>
      <c r="F1158"/>
      <c r="G1158"/>
      <c r="H1158"/>
      <c r="I1158"/>
      <c r="J1158"/>
      <c r="K1158"/>
    </row>
    <row r="1159" spans="1:11" s="8" customFormat="1" x14ac:dyDescent="0.2">
      <c r="A1159" s="1"/>
      <c r="B1159"/>
      <c r="C1159"/>
      <c r="D1159"/>
      <c r="E1159"/>
      <c r="F1159"/>
      <c r="G1159"/>
      <c r="H1159"/>
      <c r="I1159"/>
      <c r="J1159"/>
      <c r="K1159"/>
    </row>
    <row r="1160" spans="1:11" s="8" customFormat="1" x14ac:dyDescent="0.2">
      <c r="A1160" s="1"/>
      <c r="B1160"/>
      <c r="C1160"/>
      <c r="D1160"/>
      <c r="E1160"/>
      <c r="F1160"/>
      <c r="G1160"/>
      <c r="H1160"/>
      <c r="I1160"/>
      <c r="J1160"/>
      <c r="K1160"/>
    </row>
    <row r="1161" spans="1:11" s="8" customFormat="1" x14ac:dyDescent="0.2">
      <c r="A1161" s="1"/>
      <c r="B1161"/>
      <c r="C1161"/>
      <c r="D1161"/>
      <c r="E1161"/>
      <c r="F1161"/>
      <c r="G1161"/>
      <c r="H1161"/>
      <c r="I1161"/>
      <c r="J1161"/>
      <c r="K1161"/>
    </row>
    <row r="1162" spans="1:11" s="8" customFormat="1" x14ac:dyDescent="0.2">
      <c r="A1162" s="1"/>
      <c r="B1162"/>
      <c r="C1162"/>
      <c r="D1162"/>
      <c r="E1162"/>
      <c r="F1162"/>
      <c r="G1162"/>
      <c r="H1162"/>
      <c r="I1162"/>
      <c r="J1162"/>
      <c r="K1162"/>
    </row>
    <row r="1163" spans="1:11" s="8" customFormat="1" x14ac:dyDescent="0.2">
      <c r="A1163" s="1"/>
      <c r="B1163"/>
      <c r="C1163"/>
      <c r="D1163"/>
      <c r="E1163"/>
      <c r="F1163"/>
      <c r="G1163"/>
      <c r="H1163"/>
      <c r="I1163"/>
      <c r="J1163"/>
      <c r="K1163"/>
    </row>
    <row r="1164" spans="1:11" s="8" customFormat="1" x14ac:dyDescent="0.2">
      <c r="A1164" s="1"/>
      <c r="B1164"/>
      <c r="C1164"/>
      <c r="D1164"/>
      <c r="E1164"/>
      <c r="F1164"/>
      <c r="G1164"/>
      <c r="H1164"/>
      <c r="I1164"/>
      <c r="J1164"/>
      <c r="K1164"/>
    </row>
    <row r="1165" spans="1:11" s="8" customFormat="1" x14ac:dyDescent="0.2">
      <c r="A1165" s="1"/>
      <c r="B1165"/>
      <c r="C1165"/>
      <c r="D1165"/>
      <c r="E1165"/>
      <c r="F1165"/>
      <c r="G1165"/>
      <c r="H1165"/>
      <c r="I1165"/>
      <c r="J1165"/>
      <c r="K1165"/>
    </row>
    <row r="1166" spans="1:11" s="8" customFormat="1" x14ac:dyDescent="0.2">
      <c r="A1166" s="1"/>
      <c r="B1166"/>
      <c r="C1166"/>
      <c r="D1166"/>
      <c r="E1166"/>
      <c r="F1166"/>
      <c r="G1166"/>
      <c r="H1166"/>
      <c r="I1166"/>
      <c r="J1166"/>
      <c r="K1166"/>
    </row>
    <row r="1167" spans="1:11" s="8" customFormat="1" x14ac:dyDescent="0.2">
      <c r="A1167" s="1"/>
      <c r="B1167"/>
      <c r="C1167"/>
      <c r="D1167"/>
      <c r="E1167"/>
      <c r="F1167"/>
      <c r="G1167"/>
      <c r="H1167"/>
      <c r="I1167"/>
      <c r="J1167"/>
      <c r="K1167"/>
    </row>
    <row r="1168" spans="1:11" s="8" customFormat="1" x14ac:dyDescent="0.2">
      <c r="A1168" s="1"/>
      <c r="B1168"/>
      <c r="C1168"/>
      <c r="D1168"/>
      <c r="E1168"/>
      <c r="F1168"/>
      <c r="G1168"/>
      <c r="H1168"/>
      <c r="I1168"/>
      <c r="J1168"/>
      <c r="K1168"/>
    </row>
    <row r="1169" spans="1:11" s="8" customFormat="1" x14ac:dyDescent="0.2">
      <c r="A1169" s="1"/>
      <c r="B1169"/>
      <c r="C1169"/>
      <c r="D1169"/>
      <c r="E1169"/>
      <c r="F1169"/>
      <c r="G1169"/>
      <c r="H1169"/>
      <c r="I1169"/>
      <c r="J1169"/>
      <c r="K1169"/>
    </row>
    <row r="1170" spans="1:11" s="8" customFormat="1" x14ac:dyDescent="0.2">
      <c r="A1170" s="1"/>
      <c r="B1170"/>
      <c r="C1170"/>
      <c r="D1170"/>
      <c r="E1170"/>
      <c r="F1170"/>
      <c r="G1170"/>
      <c r="H1170"/>
      <c r="I1170"/>
      <c r="J1170"/>
      <c r="K1170"/>
    </row>
    <row r="1171" spans="1:11" s="8" customFormat="1" x14ac:dyDescent="0.2">
      <c r="A1171" s="1"/>
      <c r="B1171"/>
      <c r="C1171"/>
      <c r="D1171"/>
      <c r="E1171"/>
      <c r="F1171"/>
      <c r="G1171"/>
      <c r="H1171"/>
      <c r="I1171"/>
      <c r="J1171"/>
      <c r="K1171"/>
    </row>
    <row r="1172" spans="1:11" s="8" customFormat="1" x14ac:dyDescent="0.2">
      <c r="A1172" s="1"/>
      <c r="B1172"/>
      <c r="C1172"/>
      <c r="D1172"/>
      <c r="E1172"/>
      <c r="F1172"/>
      <c r="G1172"/>
      <c r="H1172"/>
      <c r="I1172"/>
      <c r="J1172"/>
      <c r="K1172"/>
    </row>
    <row r="1173" spans="1:11" s="8" customFormat="1" x14ac:dyDescent="0.2">
      <c r="A1173" s="1"/>
      <c r="B1173"/>
      <c r="C1173"/>
      <c r="D1173"/>
      <c r="E1173"/>
      <c r="F1173"/>
      <c r="G1173"/>
      <c r="H1173"/>
      <c r="I1173"/>
      <c r="J1173"/>
      <c r="K1173"/>
    </row>
    <row r="1174" spans="1:11" s="8" customFormat="1" x14ac:dyDescent="0.2">
      <c r="A1174" s="1"/>
      <c r="B1174"/>
      <c r="C1174"/>
      <c r="D1174"/>
      <c r="E1174"/>
      <c r="F1174"/>
      <c r="G1174"/>
      <c r="H1174"/>
      <c r="I1174"/>
      <c r="J1174"/>
      <c r="K1174"/>
    </row>
    <row r="1175" spans="1:11" s="8" customFormat="1" x14ac:dyDescent="0.2">
      <c r="A1175" s="1"/>
      <c r="B1175"/>
      <c r="C1175"/>
      <c r="D1175"/>
      <c r="E1175"/>
      <c r="F1175"/>
      <c r="G1175"/>
      <c r="H1175"/>
      <c r="I1175"/>
      <c r="J1175"/>
      <c r="K1175"/>
    </row>
    <row r="1176" spans="1:11" s="8" customFormat="1" x14ac:dyDescent="0.2">
      <c r="A1176" s="1"/>
      <c r="B1176"/>
      <c r="C1176"/>
      <c r="D1176"/>
      <c r="E1176"/>
      <c r="F1176"/>
      <c r="G1176"/>
      <c r="H1176"/>
      <c r="I1176"/>
      <c r="J1176"/>
      <c r="K1176"/>
    </row>
    <row r="1177" spans="1:11" s="8" customFormat="1" x14ac:dyDescent="0.2">
      <c r="A1177" s="1"/>
      <c r="B1177"/>
      <c r="C1177"/>
      <c r="D1177"/>
      <c r="E1177"/>
      <c r="F1177"/>
      <c r="G1177"/>
      <c r="H1177"/>
      <c r="I1177"/>
      <c r="J1177"/>
      <c r="K1177"/>
    </row>
    <row r="1178" spans="1:11" s="8" customFormat="1" x14ac:dyDescent="0.2">
      <c r="A1178" s="1"/>
      <c r="B1178"/>
      <c r="C1178"/>
      <c r="D1178"/>
      <c r="E1178"/>
      <c r="F1178"/>
      <c r="G1178"/>
      <c r="H1178"/>
      <c r="I1178"/>
      <c r="J1178"/>
      <c r="K1178"/>
    </row>
    <row r="1179" spans="1:11" s="8" customFormat="1" x14ac:dyDescent="0.2">
      <c r="A1179" s="1"/>
      <c r="B1179"/>
      <c r="C1179"/>
      <c r="D1179"/>
      <c r="E1179"/>
      <c r="F1179"/>
      <c r="G1179"/>
      <c r="H1179"/>
      <c r="I1179"/>
      <c r="J1179"/>
      <c r="K1179"/>
    </row>
    <row r="1180" spans="1:11" s="8" customFormat="1" x14ac:dyDescent="0.2">
      <c r="A1180" s="1"/>
      <c r="B1180"/>
      <c r="C1180"/>
      <c r="D1180"/>
      <c r="E1180"/>
      <c r="F1180"/>
      <c r="G1180"/>
      <c r="H1180"/>
      <c r="I1180"/>
      <c r="J1180"/>
      <c r="K1180"/>
    </row>
    <row r="1181" spans="1:11" s="8" customFormat="1" x14ac:dyDescent="0.2">
      <c r="A1181" s="1"/>
      <c r="B1181"/>
      <c r="C1181"/>
      <c r="D1181"/>
      <c r="E1181"/>
      <c r="F1181"/>
      <c r="G1181"/>
      <c r="H1181"/>
      <c r="I1181"/>
      <c r="J1181"/>
      <c r="K1181"/>
    </row>
    <row r="1182" spans="1:11" s="8" customFormat="1" x14ac:dyDescent="0.2">
      <c r="A1182" s="1"/>
      <c r="B1182"/>
      <c r="C1182"/>
      <c r="D1182"/>
      <c r="E1182"/>
      <c r="F1182"/>
      <c r="G1182"/>
      <c r="H1182"/>
      <c r="I1182"/>
      <c r="J1182"/>
      <c r="K1182"/>
    </row>
    <row r="1183" spans="1:11" s="8" customFormat="1" x14ac:dyDescent="0.2">
      <c r="A1183" s="1"/>
      <c r="B1183"/>
      <c r="C1183"/>
      <c r="D1183"/>
      <c r="E1183"/>
      <c r="F1183"/>
      <c r="G1183"/>
      <c r="H1183"/>
      <c r="I1183"/>
      <c r="J1183"/>
      <c r="K1183"/>
    </row>
    <row r="1184" spans="1:11" s="8" customFormat="1" x14ac:dyDescent="0.2">
      <c r="A1184" s="1"/>
      <c r="B1184"/>
      <c r="C1184"/>
      <c r="D1184"/>
      <c r="E1184"/>
      <c r="F1184"/>
      <c r="G1184"/>
      <c r="H1184"/>
      <c r="I1184"/>
      <c r="J1184"/>
      <c r="K1184"/>
    </row>
    <row r="1185" spans="1:11" s="8" customFormat="1" x14ac:dyDescent="0.2">
      <c r="A1185" s="1"/>
      <c r="B1185"/>
      <c r="C1185"/>
      <c r="D1185"/>
      <c r="E1185"/>
      <c r="F1185"/>
      <c r="G1185"/>
      <c r="H1185"/>
      <c r="I1185"/>
      <c r="J1185"/>
      <c r="K1185"/>
    </row>
    <row r="1186" spans="1:11" s="8" customFormat="1" x14ac:dyDescent="0.2">
      <c r="A1186" s="1"/>
      <c r="B1186"/>
      <c r="C1186"/>
      <c r="D1186"/>
      <c r="E1186"/>
      <c r="F1186"/>
      <c r="G1186"/>
      <c r="H1186"/>
      <c r="I1186"/>
      <c r="J1186"/>
      <c r="K1186"/>
    </row>
    <row r="1187" spans="1:11" s="8" customFormat="1" x14ac:dyDescent="0.2">
      <c r="A1187" s="1"/>
      <c r="B1187"/>
      <c r="C1187"/>
      <c r="D1187"/>
      <c r="E1187"/>
      <c r="F1187"/>
      <c r="G1187"/>
      <c r="H1187"/>
      <c r="I1187"/>
      <c r="J1187"/>
      <c r="K1187"/>
    </row>
    <row r="1188" spans="1:11" s="8" customFormat="1" x14ac:dyDescent="0.2">
      <c r="A1188" s="1"/>
      <c r="B1188"/>
      <c r="C1188"/>
      <c r="D1188"/>
      <c r="E1188"/>
      <c r="F1188"/>
      <c r="G1188"/>
      <c r="H1188"/>
      <c r="I1188"/>
      <c r="J1188"/>
      <c r="K1188"/>
    </row>
    <row r="1189" spans="1:11" s="8" customFormat="1" x14ac:dyDescent="0.2">
      <c r="A1189" s="1"/>
      <c r="B1189"/>
      <c r="C1189"/>
      <c r="D1189"/>
      <c r="E1189"/>
      <c r="F1189"/>
      <c r="G1189"/>
      <c r="H1189"/>
      <c r="I1189"/>
      <c r="J1189"/>
      <c r="K1189"/>
    </row>
    <row r="1190" spans="1:11" s="8" customFormat="1" x14ac:dyDescent="0.2">
      <c r="A1190" s="1"/>
      <c r="B1190"/>
      <c r="C1190"/>
      <c r="D1190"/>
      <c r="E1190"/>
      <c r="F1190"/>
      <c r="G1190"/>
      <c r="H1190"/>
      <c r="I1190"/>
      <c r="J1190"/>
      <c r="K1190"/>
    </row>
    <row r="1191" spans="1:11" s="8" customFormat="1" x14ac:dyDescent="0.2">
      <c r="A1191" s="1"/>
      <c r="B1191"/>
      <c r="C1191"/>
      <c r="D1191"/>
      <c r="E1191"/>
      <c r="F1191"/>
      <c r="G1191"/>
      <c r="H1191"/>
      <c r="I1191"/>
      <c r="J1191"/>
      <c r="K1191"/>
    </row>
    <row r="1192" spans="1:11" s="8" customFormat="1" x14ac:dyDescent="0.2">
      <c r="A1192" s="1"/>
      <c r="B1192"/>
      <c r="C1192"/>
      <c r="D1192"/>
      <c r="E1192"/>
      <c r="F1192"/>
      <c r="G1192"/>
      <c r="H1192"/>
      <c r="I1192"/>
      <c r="J1192"/>
      <c r="K1192"/>
    </row>
    <row r="1193" spans="1:11" s="8" customFormat="1" x14ac:dyDescent="0.2">
      <c r="A1193" s="1"/>
      <c r="B1193"/>
      <c r="C1193"/>
      <c r="D1193"/>
      <c r="E1193"/>
      <c r="F1193"/>
      <c r="G1193"/>
      <c r="H1193"/>
      <c r="I1193"/>
      <c r="J1193"/>
      <c r="K1193"/>
    </row>
    <row r="1194" spans="1:11" s="8" customFormat="1" x14ac:dyDescent="0.2">
      <c r="A1194" s="1"/>
      <c r="B1194"/>
      <c r="C1194"/>
      <c r="D1194"/>
      <c r="E1194"/>
      <c r="F1194"/>
      <c r="G1194"/>
      <c r="H1194"/>
      <c r="I1194"/>
      <c r="J1194"/>
      <c r="K1194"/>
    </row>
    <row r="1195" spans="1:11" s="8" customFormat="1" x14ac:dyDescent="0.2">
      <c r="A1195" s="1"/>
      <c r="B1195"/>
      <c r="C1195"/>
      <c r="D1195"/>
      <c r="E1195"/>
      <c r="F1195"/>
      <c r="G1195"/>
      <c r="H1195"/>
      <c r="I1195"/>
      <c r="J1195"/>
      <c r="K1195"/>
    </row>
    <row r="1196" spans="1:11" s="8" customFormat="1" x14ac:dyDescent="0.2">
      <c r="A1196" s="1"/>
      <c r="B1196"/>
      <c r="C1196"/>
      <c r="D1196"/>
      <c r="E1196"/>
      <c r="F1196"/>
      <c r="G1196"/>
      <c r="H1196"/>
      <c r="I1196"/>
      <c r="J1196"/>
      <c r="K1196"/>
    </row>
    <row r="1197" spans="1:11" s="8" customFormat="1" x14ac:dyDescent="0.2">
      <c r="A1197" s="1"/>
      <c r="B1197"/>
      <c r="C1197"/>
      <c r="D1197"/>
      <c r="E1197"/>
      <c r="F1197"/>
      <c r="G1197"/>
      <c r="H1197"/>
      <c r="I1197"/>
      <c r="J1197"/>
      <c r="K1197"/>
    </row>
    <row r="1198" spans="1:11" s="8" customFormat="1" x14ac:dyDescent="0.2">
      <c r="A1198" s="1"/>
      <c r="B1198"/>
      <c r="C1198"/>
      <c r="D1198"/>
      <c r="E1198"/>
      <c r="F1198"/>
      <c r="G1198"/>
      <c r="H1198"/>
      <c r="I1198"/>
      <c r="J1198"/>
      <c r="K1198"/>
    </row>
    <row r="1199" spans="1:11" s="8" customFormat="1" x14ac:dyDescent="0.2">
      <c r="A1199" s="1"/>
      <c r="B1199"/>
      <c r="C1199"/>
      <c r="D1199"/>
      <c r="E1199"/>
      <c r="F1199"/>
      <c r="G1199"/>
      <c r="H1199"/>
      <c r="I1199"/>
      <c r="J1199"/>
      <c r="K1199"/>
    </row>
    <row r="1200" spans="1:11" s="8" customFormat="1" x14ac:dyDescent="0.2">
      <c r="A1200" s="1"/>
      <c r="B1200"/>
      <c r="C1200"/>
      <c r="D1200"/>
      <c r="E1200"/>
      <c r="F1200"/>
      <c r="G1200"/>
      <c r="H1200"/>
      <c r="I1200"/>
      <c r="J1200"/>
      <c r="K1200"/>
    </row>
    <row r="1201" spans="1:11" s="8" customFormat="1" x14ac:dyDescent="0.2">
      <c r="A1201" s="1"/>
      <c r="B1201"/>
      <c r="C1201"/>
      <c r="D1201"/>
      <c r="E1201"/>
      <c r="F1201"/>
      <c r="G1201"/>
      <c r="H1201"/>
      <c r="I1201"/>
      <c r="J1201"/>
      <c r="K1201"/>
    </row>
    <row r="1202" spans="1:11" s="8" customFormat="1" x14ac:dyDescent="0.2">
      <c r="A1202" s="1"/>
      <c r="B1202"/>
      <c r="C1202"/>
      <c r="D1202"/>
      <c r="E1202"/>
      <c r="F1202"/>
      <c r="G1202"/>
      <c r="H1202"/>
      <c r="I1202"/>
      <c r="J1202"/>
      <c r="K1202"/>
    </row>
    <row r="1203" spans="1:11" s="8" customFormat="1" x14ac:dyDescent="0.2">
      <c r="A1203" s="1"/>
      <c r="B1203"/>
      <c r="C1203"/>
      <c r="D1203"/>
      <c r="E1203"/>
      <c r="F1203"/>
      <c r="G1203"/>
      <c r="H1203"/>
      <c r="I1203"/>
      <c r="J1203"/>
      <c r="K1203"/>
    </row>
    <row r="1204" spans="1:11" s="8" customFormat="1" x14ac:dyDescent="0.2">
      <c r="A1204" s="1"/>
      <c r="B1204"/>
      <c r="C1204"/>
      <c r="D1204"/>
      <c r="E1204"/>
      <c r="F1204"/>
      <c r="G1204"/>
      <c r="H1204"/>
      <c r="I1204"/>
      <c r="J1204"/>
      <c r="K1204"/>
    </row>
    <row r="1205" spans="1:11" s="8" customFormat="1" x14ac:dyDescent="0.2">
      <c r="A1205" s="1"/>
      <c r="B1205"/>
      <c r="C1205"/>
      <c r="D1205"/>
      <c r="E1205"/>
      <c r="F1205"/>
      <c r="G1205"/>
      <c r="H1205"/>
      <c r="I1205"/>
      <c r="J1205"/>
      <c r="K1205"/>
    </row>
    <row r="1206" spans="1:11" s="8" customFormat="1" x14ac:dyDescent="0.2">
      <c r="A1206" s="1"/>
      <c r="B1206"/>
      <c r="C1206"/>
      <c r="D1206"/>
      <c r="E1206"/>
      <c r="F1206"/>
      <c r="G1206"/>
      <c r="H1206"/>
      <c r="I1206"/>
      <c r="J1206"/>
      <c r="K1206"/>
    </row>
    <row r="1207" spans="1:11" s="8" customFormat="1" x14ac:dyDescent="0.2">
      <c r="A1207" s="1"/>
      <c r="B1207"/>
      <c r="C1207"/>
      <c r="D1207"/>
      <c r="E1207"/>
      <c r="F1207"/>
      <c r="G1207"/>
      <c r="H1207"/>
      <c r="I1207"/>
      <c r="J1207"/>
      <c r="K1207"/>
    </row>
    <row r="1208" spans="1:11" s="8" customFormat="1" x14ac:dyDescent="0.2">
      <c r="A1208" s="1"/>
      <c r="B1208"/>
      <c r="C1208"/>
      <c r="D1208"/>
      <c r="E1208"/>
      <c r="F1208"/>
      <c r="G1208"/>
      <c r="H1208"/>
      <c r="I1208"/>
      <c r="J1208"/>
      <c r="K1208"/>
    </row>
    <row r="1209" spans="1:11" s="8" customFormat="1" x14ac:dyDescent="0.2">
      <c r="A1209" s="1"/>
      <c r="B1209"/>
      <c r="C1209"/>
      <c r="D1209"/>
      <c r="E1209"/>
      <c r="F1209"/>
      <c r="G1209"/>
      <c r="H1209"/>
      <c r="I1209"/>
      <c r="J1209"/>
      <c r="K1209"/>
    </row>
    <row r="1210" spans="1:11" s="8" customFormat="1" x14ac:dyDescent="0.2">
      <c r="A1210" s="1"/>
      <c r="B1210"/>
      <c r="C1210"/>
      <c r="D1210"/>
      <c r="E1210"/>
      <c r="F1210"/>
      <c r="G1210"/>
      <c r="H1210"/>
      <c r="I1210"/>
      <c r="J1210"/>
      <c r="K1210"/>
    </row>
    <row r="1211" spans="1:11" s="8" customFormat="1" x14ac:dyDescent="0.2">
      <c r="A1211" s="1"/>
      <c r="B1211"/>
      <c r="C1211"/>
      <c r="D1211"/>
      <c r="E1211"/>
      <c r="F1211"/>
      <c r="G1211"/>
      <c r="H1211"/>
      <c r="I1211"/>
      <c r="J1211"/>
      <c r="K1211"/>
    </row>
    <row r="1212" spans="1:11" s="8" customFormat="1" x14ac:dyDescent="0.2">
      <c r="A1212" s="1"/>
      <c r="B1212"/>
      <c r="C1212"/>
      <c r="D1212"/>
      <c r="E1212"/>
      <c r="F1212"/>
      <c r="G1212"/>
      <c r="H1212"/>
      <c r="I1212"/>
      <c r="J1212"/>
      <c r="K1212"/>
    </row>
    <row r="1213" spans="1:11" s="8" customFormat="1" x14ac:dyDescent="0.2">
      <c r="A1213" s="1"/>
      <c r="B1213"/>
      <c r="C1213"/>
      <c r="D1213"/>
      <c r="E1213"/>
      <c r="F1213"/>
      <c r="G1213"/>
      <c r="H1213"/>
      <c r="I1213"/>
      <c r="J1213"/>
      <c r="K1213"/>
    </row>
    <row r="1214" spans="1:11" s="8" customFormat="1" x14ac:dyDescent="0.2">
      <c r="A1214" s="1"/>
      <c r="B1214"/>
      <c r="C1214"/>
      <c r="D1214"/>
      <c r="E1214"/>
      <c r="F1214"/>
      <c r="G1214"/>
      <c r="H1214"/>
      <c r="I1214"/>
      <c r="J1214"/>
      <c r="K1214"/>
    </row>
    <row r="1215" spans="1:11" s="8" customFormat="1" x14ac:dyDescent="0.2">
      <c r="A1215" s="1"/>
      <c r="B1215"/>
      <c r="C1215"/>
      <c r="D1215"/>
      <c r="E1215"/>
      <c r="F1215"/>
      <c r="G1215"/>
      <c r="H1215"/>
      <c r="I1215"/>
      <c r="J1215"/>
      <c r="K1215"/>
    </row>
    <row r="1216" spans="1:11" s="8" customFormat="1" x14ac:dyDescent="0.2">
      <c r="A1216" s="1"/>
      <c r="B1216"/>
      <c r="C1216"/>
      <c r="D1216"/>
      <c r="E1216"/>
      <c r="F1216"/>
      <c r="G1216"/>
      <c r="H1216"/>
      <c r="I1216"/>
      <c r="J1216"/>
      <c r="K1216"/>
    </row>
    <row r="1217" spans="1:11" s="8" customFormat="1" x14ac:dyDescent="0.2">
      <c r="A1217" s="1"/>
      <c r="B1217"/>
      <c r="C1217"/>
      <c r="D1217"/>
      <c r="E1217"/>
      <c r="F1217"/>
      <c r="G1217"/>
      <c r="H1217"/>
      <c r="I1217"/>
      <c r="J1217"/>
      <c r="K1217"/>
    </row>
    <row r="1218" spans="1:11" s="8" customFormat="1" x14ac:dyDescent="0.2">
      <c r="A1218" s="1"/>
      <c r="B1218"/>
      <c r="C1218"/>
      <c r="D1218"/>
      <c r="E1218"/>
      <c r="F1218"/>
      <c r="G1218"/>
      <c r="H1218"/>
      <c r="I1218"/>
      <c r="J1218"/>
      <c r="K1218"/>
    </row>
    <row r="1219" spans="1:11" s="8" customFormat="1" x14ac:dyDescent="0.2">
      <c r="A1219" s="1"/>
      <c r="B1219"/>
      <c r="C1219"/>
      <c r="D1219"/>
      <c r="E1219"/>
      <c r="F1219"/>
      <c r="G1219"/>
      <c r="H1219"/>
      <c r="I1219"/>
      <c r="J1219"/>
      <c r="K1219"/>
    </row>
    <row r="1220" spans="1:11" s="8" customFormat="1" x14ac:dyDescent="0.2">
      <c r="A1220" s="1"/>
      <c r="B1220"/>
      <c r="C1220"/>
      <c r="D1220"/>
      <c r="E1220"/>
      <c r="F1220"/>
      <c r="G1220"/>
      <c r="H1220"/>
      <c r="I1220"/>
      <c r="J1220"/>
      <c r="K1220"/>
    </row>
    <row r="1221" spans="1:11" s="8" customFormat="1" x14ac:dyDescent="0.2">
      <c r="A1221" s="1"/>
      <c r="B1221"/>
      <c r="C1221"/>
      <c r="D1221"/>
      <c r="E1221"/>
      <c r="F1221"/>
      <c r="G1221"/>
      <c r="H1221"/>
      <c r="I1221"/>
      <c r="J1221"/>
      <c r="K1221"/>
    </row>
    <row r="1222" spans="1:11" s="8" customFormat="1" x14ac:dyDescent="0.2">
      <c r="A1222" s="1"/>
      <c r="B1222"/>
      <c r="C1222"/>
      <c r="D1222"/>
      <c r="E1222"/>
      <c r="F1222"/>
      <c r="G1222"/>
      <c r="H1222"/>
      <c r="I1222"/>
      <c r="J1222"/>
      <c r="K1222"/>
    </row>
    <row r="1223" spans="1:11" s="8" customFormat="1" x14ac:dyDescent="0.2">
      <c r="A1223" s="1"/>
      <c r="B1223"/>
      <c r="C1223"/>
      <c r="D1223"/>
      <c r="E1223"/>
      <c r="F1223"/>
      <c r="G1223"/>
      <c r="H1223"/>
      <c r="I1223"/>
      <c r="J1223"/>
      <c r="K1223"/>
    </row>
    <row r="1224" spans="1:11" s="8" customFormat="1" x14ac:dyDescent="0.2">
      <c r="A1224" s="1"/>
      <c r="B1224"/>
      <c r="C1224"/>
      <c r="D1224"/>
      <c r="E1224"/>
      <c r="F1224"/>
      <c r="G1224"/>
      <c r="H1224"/>
      <c r="I1224"/>
      <c r="J1224"/>
      <c r="K1224"/>
    </row>
    <row r="1225" spans="1:11" s="8" customFormat="1" x14ac:dyDescent="0.2">
      <c r="A1225" s="1"/>
      <c r="B1225"/>
      <c r="C1225"/>
      <c r="D1225"/>
      <c r="E1225"/>
      <c r="F1225"/>
      <c r="G1225"/>
      <c r="H1225"/>
      <c r="I1225"/>
      <c r="J1225"/>
      <c r="K1225"/>
    </row>
    <row r="1226" spans="1:11" s="8" customFormat="1" x14ac:dyDescent="0.2">
      <c r="A1226" s="1"/>
      <c r="B1226"/>
      <c r="C1226"/>
      <c r="D1226"/>
      <c r="E1226"/>
      <c r="F1226"/>
      <c r="G1226"/>
      <c r="H1226"/>
      <c r="I1226"/>
      <c r="J1226"/>
      <c r="K1226"/>
    </row>
    <row r="1227" spans="1:11" s="8" customFormat="1" x14ac:dyDescent="0.2">
      <c r="A1227" s="1"/>
      <c r="B1227"/>
      <c r="C1227"/>
      <c r="D1227"/>
      <c r="E1227"/>
      <c r="F1227"/>
      <c r="G1227"/>
      <c r="H1227"/>
      <c r="I1227"/>
      <c r="J1227"/>
      <c r="K1227"/>
    </row>
    <row r="1228" spans="1:11" s="8" customFormat="1" x14ac:dyDescent="0.2">
      <c r="A1228" s="1"/>
      <c r="B1228"/>
      <c r="C1228"/>
      <c r="D1228"/>
      <c r="E1228"/>
      <c r="F1228"/>
      <c r="G1228"/>
      <c r="H1228"/>
      <c r="I1228"/>
      <c r="J1228"/>
      <c r="K1228"/>
    </row>
    <row r="1229" spans="1:11" s="8" customFormat="1" x14ac:dyDescent="0.2">
      <c r="A1229" s="1"/>
      <c r="B1229"/>
      <c r="C1229"/>
      <c r="D1229"/>
      <c r="E1229"/>
      <c r="F1229"/>
      <c r="G1229"/>
      <c r="H1229"/>
      <c r="I1229"/>
      <c r="J1229"/>
      <c r="K1229"/>
    </row>
    <row r="1230" spans="1:11" s="8" customFormat="1" x14ac:dyDescent="0.2">
      <c r="A1230" s="1"/>
      <c r="B1230"/>
      <c r="C1230"/>
      <c r="D1230"/>
      <c r="E1230"/>
      <c r="F1230"/>
      <c r="G1230"/>
      <c r="H1230"/>
      <c r="I1230"/>
      <c r="J1230"/>
      <c r="K1230"/>
    </row>
    <row r="1231" spans="1:11" s="8" customFormat="1" x14ac:dyDescent="0.2">
      <c r="A1231" s="1"/>
      <c r="B1231"/>
      <c r="C1231"/>
      <c r="D1231"/>
      <c r="E1231"/>
      <c r="F1231"/>
      <c r="G1231"/>
      <c r="H1231"/>
      <c r="I1231"/>
      <c r="J1231"/>
      <c r="K1231"/>
    </row>
    <row r="1232" spans="1:11" s="8" customFormat="1" x14ac:dyDescent="0.2">
      <c r="A1232" s="1"/>
      <c r="B1232"/>
      <c r="C1232"/>
      <c r="D1232"/>
      <c r="E1232"/>
      <c r="F1232"/>
      <c r="G1232"/>
      <c r="H1232"/>
      <c r="I1232"/>
      <c r="J1232"/>
      <c r="K1232"/>
    </row>
    <row r="1233" spans="1:11" s="8" customFormat="1" x14ac:dyDescent="0.2">
      <c r="A1233" s="1"/>
      <c r="B1233"/>
      <c r="C1233"/>
      <c r="D1233"/>
      <c r="E1233"/>
      <c r="F1233"/>
      <c r="G1233"/>
      <c r="H1233"/>
      <c r="I1233"/>
      <c r="J1233"/>
      <c r="K1233"/>
    </row>
    <row r="1234" spans="1:11" s="8" customFormat="1" x14ac:dyDescent="0.2">
      <c r="A1234" s="1"/>
      <c r="B1234"/>
      <c r="C1234"/>
      <c r="D1234"/>
      <c r="E1234"/>
      <c r="F1234"/>
      <c r="G1234"/>
      <c r="H1234"/>
      <c r="I1234"/>
      <c r="J1234"/>
      <c r="K1234"/>
    </row>
    <row r="1235" spans="1:11" s="8" customFormat="1" x14ac:dyDescent="0.2">
      <c r="A1235" s="1"/>
      <c r="B1235"/>
      <c r="C1235"/>
      <c r="D1235"/>
      <c r="E1235"/>
      <c r="F1235"/>
      <c r="G1235"/>
      <c r="H1235"/>
      <c r="I1235"/>
      <c r="J1235"/>
      <c r="K1235"/>
    </row>
    <row r="1236" spans="1:11" s="8" customFormat="1" x14ac:dyDescent="0.2">
      <c r="A1236" s="1"/>
      <c r="B1236"/>
      <c r="C1236"/>
      <c r="D1236"/>
      <c r="E1236"/>
      <c r="F1236"/>
      <c r="G1236"/>
      <c r="H1236"/>
      <c r="I1236"/>
      <c r="J1236"/>
      <c r="K1236"/>
    </row>
    <row r="1237" spans="1:11" s="8" customFormat="1" x14ac:dyDescent="0.2">
      <c r="A1237" s="1"/>
      <c r="B1237"/>
      <c r="C1237"/>
      <c r="D1237"/>
      <c r="E1237"/>
      <c r="F1237"/>
      <c r="G1237"/>
      <c r="H1237"/>
      <c r="I1237"/>
      <c r="J1237"/>
      <c r="K1237"/>
    </row>
    <row r="1238" spans="1:11" s="8" customFormat="1" x14ac:dyDescent="0.2">
      <c r="A1238" s="1"/>
      <c r="B1238"/>
      <c r="C1238"/>
      <c r="D1238"/>
      <c r="E1238"/>
      <c r="F1238"/>
      <c r="G1238"/>
      <c r="H1238"/>
      <c r="I1238"/>
      <c r="J1238"/>
      <c r="K1238"/>
    </row>
    <row r="1239" spans="1:11" s="8" customFormat="1" x14ac:dyDescent="0.2">
      <c r="A1239" s="1"/>
      <c r="B1239"/>
      <c r="C1239"/>
      <c r="D1239"/>
      <c r="E1239"/>
      <c r="F1239"/>
      <c r="G1239"/>
      <c r="H1239"/>
      <c r="I1239"/>
      <c r="J1239"/>
      <c r="K1239"/>
    </row>
    <row r="1240" spans="1:11" s="8" customFormat="1" x14ac:dyDescent="0.2">
      <c r="A1240" s="1"/>
      <c r="B1240"/>
      <c r="C1240"/>
      <c r="D1240"/>
      <c r="E1240"/>
      <c r="F1240"/>
      <c r="G1240"/>
      <c r="H1240"/>
      <c r="I1240"/>
      <c r="J1240"/>
      <c r="K1240"/>
    </row>
    <row r="1241" spans="1:11" s="8" customFormat="1" x14ac:dyDescent="0.2">
      <c r="A1241" s="1"/>
      <c r="B1241"/>
      <c r="C1241"/>
      <c r="D1241"/>
      <c r="E1241"/>
      <c r="F1241"/>
      <c r="G1241"/>
      <c r="H1241"/>
      <c r="I1241"/>
      <c r="J1241"/>
      <c r="K1241"/>
    </row>
    <row r="1242" spans="1:11" s="8" customFormat="1" x14ac:dyDescent="0.2">
      <c r="A1242" s="1"/>
      <c r="B1242"/>
      <c r="C1242"/>
      <c r="D1242"/>
      <c r="E1242"/>
      <c r="F1242"/>
      <c r="G1242"/>
      <c r="H1242"/>
      <c r="I1242"/>
      <c r="J1242"/>
      <c r="K1242"/>
    </row>
    <row r="1243" spans="1:11" s="8" customFormat="1" x14ac:dyDescent="0.2">
      <c r="A1243" s="1"/>
      <c r="B1243"/>
      <c r="C1243"/>
      <c r="D1243"/>
      <c r="E1243"/>
      <c r="F1243"/>
      <c r="G1243"/>
      <c r="H1243"/>
      <c r="I1243"/>
      <c r="J1243"/>
      <c r="K1243"/>
    </row>
    <row r="1244" spans="1:11" s="8" customFormat="1" x14ac:dyDescent="0.2">
      <c r="A1244" s="1"/>
      <c r="B1244"/>
      <c r="C1244"/>
      <c r="D1244"/>
      <c r="E1244"/>
      <c r="F1244"/>
      <c r="G1244"/>
      <c r="H1244"/>
      <c r="I1244"/>
      <c r="J1244"/>
      <c r="K1244"/>
    </row>
    <row r="1245" spans="1:11" s="8" customFormat="1" x14ac:dyDescent="0.2">
      <c r="A1245" s="1"/>
      <c r="B1245"/>
      <c r="C1245"/>
      <c r="D1245"/>
      <c r="E1245"/>
      <c r="F1245"/>
      <c r="G1245"/>
      <c r="H1245"/>
      <c r="I1245"/>
      <c r="J1245"/>
      <c r="K1245"/>
    </row>
    <row r="1246" spans="1:11" s="8" customFormat="1" x14ac:dyDescent="0.2">
      <c r="A1246" s="1"/>
      <c r="B1246"/>
      <c r="C1246"/>
      <c r="D1246"/>
      <c r="E1246"/>
      <c r="F1246"/>
      <c r="G1246"/>
      <c r="H1246"/>
      <c r="I1246"/>
      <c r="J1246"/>
      <c r="K1246"/>
    </row>
    <row r="1247" spans="1:11" s="8" customFormat="1" x14ac:dyDescent="0.2">
      <c r="A1247" s="1"/>
      <c r="B1247"/>
      <c r="C1247"/>
      <c r="D1247"/>
      <c r="E1247"/>
      <c r="F1247"/>
      <c r="G1247"/>
      <c r="H1247"/>
      <c r="I1247"/>
      <c r="J1247"/>
      <c r="K1247"/>
    </row>
    <row r="1248" spans="1:11" s="8" customFormat="1" x14ac:dyDescent="0.2">
      <c r="A1248" s="1"/>
      <c r="B1248"/>
      <c r="C1248"/>
      <c r="D1248"/>
      <c r="E1248"/>
      <c r="F1248"/>
      <c r="G1248"/>
      <c r="H1248"/>
      <c r="I1248"/>
      <c r="J1248"/>
      <c r="K1248"/>
    </row>
    <row r="1249" spans="1:11" s="8" customFormat="1" x14ac:dyDescent="0.2">
      <c r="A1249" s="1"/>
      <c r="B1249"/>
      <c r="C1249"/>
      <c r="D1249"/>
      <c r="E1249"/>
      <c r="F1249"/>
      <c r="G1249"/>
      <c r="H1249"/>
      <c r="I1249"/>
      <c r="J1249"/>
      <c r="K1249"/>
    </row>
    <row r="1250" spans="1:11" s="8" customFormat="1" x14ac:dyDescent="0.2">
      <c r="A1250" s="1"/>
      <c r="B1250"/>
      <c r="C1250"/>
      <c r="D1250"/>
      <c r="E1250"/>
      <c r="F1250"/>
      <c r="G1250"/>
      <c r="H1250"/>
      <c r="I1250"/>
      <c r="J1250"/>
      <c r="K1250"/>
    </row>
    <row r="1251" spans="1:11" s="8" customFormat="1" x14ac:dyDescent="0.2">
      <c r="A1251" s="1"/>
      <c r="B1251"/>
      <c r="C1251"/>
      <c r="D1251"/>
      <c r="E1251"/>
      <c r="F1251"/>
      <c r="G1251"/>
      <c r="H1251"/>
      <c r="I1251"/>
      <c r="J1251"/>
      <c r="K1251"/>
    </row>
    <row r="1252" spans="1:11" s="8" customFormat="1" x14ac:dyDescent="0.2">
      <c r="A1252" s="1"/>
      <c r="B1252"/>
      <c r="C1252"/>
      <c r="D1252"/>
      <c r="E1252"/>
      <c r="F1252"/>
      <c r="G1252"/>
      <c r="H1252"/>
      <c r="I1252"/>
      <c r="J1252"/>
      <c r="K1252"/>
    </row>
    <row r="1253" spans="1:11" s="8" customFormat="1" x14ac:dyDescent="0.2">
      <c r="A1253" s="1"/>
      <c r="B1253"/>
      <c r="C1253"/>
      <c r="D1253"/>
      <c r="E1253"/>
      <c r="F1253"/>
      <c r="G1253"/>
      <c r="H1253"/>
      <c r="I1253"/>
      <c r="J1253"/>
      <c r="K1253"/>
    </row>
    <row r="1254" spans="1:11" s="8" customFormat="1" x14ac:dyDescent="0.2">
      <c r="A1254" s="1"/>
      <c r="B1254"/>
      <c r="C1254"/>
      <c r="D1254"/>
      <c r="E1254"/>
      <c r="F1254"/>
      <c r="G1254"/>
      <c r="H1254"/>
      <c r="I1254"/>
      <c r="J1254"/>
      <c r="K1254"/>
    </row>
    <row r="1255" spans="1:11" s="8" customFormat="1" x14ac:dyDescent="0.2">
      <c r="A1255" s="1"/>
      <c r="B1255"/>
      <c r="C1255"/>
      <c r="D1255"/>
      <c r="E1255"/>
      <c r="F1255"/>
      <c r="G1255"/>
      <c r="H1255"/>
      <c r="I1255"/>
      <c r="J1255"/>
      <c r="K1255"/>
    </row>
    <row r="1256" spans="1:11" s="8" customFormat="1" x14ac:dyDescent="0.2">
      <c r="A1256" s="1"/>
      <c r="B1256"/>
      <c r="C1256"/>
      <c r="D1256"/>
      <c r="E1256"/>
      <c r="F1256"/>
      <c r="G1256"/>
      <c r="H1256"/>
      <c r="I1256"/>
      <c r="J1256"/>
      <c r="K1256"/>
    </row>
    <row r="1257" spans="1:11" s="8" customFormat="1" x14ac:dyDescent="0.2">
      <c r="A1257" s="1"/>
      <c r="B1257"/>
      <c r="C1257"/>
      <c r="D1257"/>
      <c r="E1257"/>
      <c r="F1257"/>
      <c r="G1257"/>
      <c r="H1257"/>
      <c r="I1257"/>
      <c r="J1257"/>
      <c r="K1257"/>
    </row>
    <row r="1258" spans="1:11" s="8" customFormat="1" x14ac:dyDescent="0.2">
      <c r="A1258" s="1"/>
      <c r="B1258"/>
      <c r="C1258"/>
      <c r="D1258"/>
      <c r="E1258"/>
      <c r="F1258"/>
      <c r="G1258"/>
      <c r="H1258"/>
      <c r="I1258"/>
      <c r="J1258"/>
      <c r="K1258"/>
    </row>
    <row r="1259" spans="1:11" s="8" customFormat="1" x14ac:dyDescent="0.2">
      <c r="A1259" s="1"/>
      <c r="B1259"/>
      <c r="C1259"/>
      <c r="D1259"/>
      <c r="E1259"/>
      <c r="F1259"/>
      <c r="G1259"/>
      <c r="H1259"/>
      <c r="I1259"/>
      <c r="J1259"/>
      <c r="K1259"/>
    </row>
    <row r="1260" spans="1:11" s="8" customFormat="1" x14ac:dyDescent="0.2">
      <c r="A1260" s="1"/>
      <c r="B1260"/>
      <c r="C1260"/>
      <c r="D1260"/>
      <c r="E1260"/>
      <c r="F1260"/>
      <c r="G1260"/>
      <c r="H1260"/>
      <c r="I1260"/>
      <c r="J1260"/>
      <c r="K1260"/>
    </row>
    <row r="1261" spans="1:11" s="8" customFormat="1" x14ac:dyDescent="0.2">
      <c r="A1261" s="1"/>
      <c r="B1261"/>
      <c r="C1261"/>
      <c r="D1261"/>
      <c r="E1261"/>
      <c r="F1261"/>
      <c r="G1261"/>
      <c r="H1261"/>
      <c r="I1261"/>
      <c r="J1261"/>
      <c r="K1261"/>
    </row>
    <row r="1262" spans="1:11" s="8" customFormat="1" x14ac:dyDescent="0.2">
      <c r="A1262" s="1"/>
      <c r="B1262"/>
      <c r="C1262"/>
      <c r="D1262"/>
      <c r="E1262"/>
      <c r="F1262"/>
      <c r="G1262"/>
      <c r="H1262"/>
      <c r="I1262"/>
      <c r="J1262"/>
      <c r="K1262"/>
    </row>
    <row r="1263" spans="1:11" s="8" customFormat="1" x14ac:dyDescent="0.2">
      <c r="A1263" s="1"/>
      <c r="B1263"/>
      <c r="C1263"/>
      <c r="D1263"/>
      <c r="E1263"/>
      <c r="F1263"/>
      <c r="G1263"/>
      <c r="H1263"/>
      <c r="I1263"/>
      <c r="J1263"/>
      <c r="K1263"/>
    </row>
    <row r="1264" spans="1:11" s="8" customFormat="1" x14ac:dyDescent="0.2">
      <c r="A1264" s="1"/>
      <c r="B1264"/>
      <c r="C1264"/>
      <c r="D1264"/>
      <c r="E1264"/>
      <c r="F1264"/>
      <c r="G1264"/>
      <c r="H1264"/>
      <c r="I1264"/>
      <c r="J1264"/>
      <c r="K1264"/>
    </row>
    <row r="1265" spans="1:11" s="8" customFormat="1" x14ac:dyDescent="0.2">
      <c r="A1265" s="1"/>
      <c r="B1265"/>
      <c r="C1265"/>
      <c r="D1265"/>
      <c r="E1265"/>
      <c r="F1265"/>
      <c r="G1265"/>
      <c r="H1265"/>
      <c r="I1265"/>
      <c r="J1265"/>
      <c r="K1265"/>
    </row>
    <row r="1266" spans="1:11" s="8" customFormat="1" x14ac:dyDescent="0.2">
      <c r="A1266" s="1"/>
      <c r="B1266"/>
      <c r="C1266"/>
      <c r="D1266"/>
      <c r="E1266"/>
      <c r="F1266"/>
      <c r="G1266"/>
      <c r="H1266"/>
      <c r="I1266"/>
      <c r="J1266"/>
      <c r="K1266"/>
    </row>
    <row r="1267" spans="1:11" s="8" customFormat="1" x14ac:dyDescent="0.2">
      <c r="A1267" s="1"/>
      <c r="B1267"/>
      <c r="C1267"/>
      <c r="D1267"/>
      <c r="E1267"/>
      <c r="F1267"/>
      <c r="G1267"/>
      <c r="H1267"/>
      <c r="I1267"/>
      <c r="J1267"/>
      <c r="K1267"/>
    </row>
    <row r="1268" spans="1:11" s="8" customFormat="1" x14ac:dyDescent="0.2">
      <c r="A1268" s="1"/>
      <c r="B1268"/>
      <c r="C1268"/>
      <c r="D1268"/>
      <c r="E1268"/>
      <c r="F1268"/>
      <c r="G1268"/>
      <c r="H1268"/>
      <c r="I1268"/>
      <c r="J1268"/>
      <c r="K1268"/>
    </row>
    <row r="1269" spans="1:11" s="8" customFormat="1" x14ac:dyDescent="0.2">
      <c r="A1269" s="1"/>
      <c r="B1269"/>
      <c r="C1269"/>
      <c r="D1269"/>
      <c r="E1269"/>
      <c r="F1269"/>
      <c r="G1269"/>
      <c r="H1269"/>
      <c r="I1269"/>
      <c r="J1269"/>
      <c r="K1269"/>
    </row>
    <row r="1270" spans="1:11" s="8" customFormat="1" x14ac:dyDescent="0.2">
      <c r="A1270" s="1"/>
      <c r="B1270"/>
      <c r="C1270"/>
      <c r="D1270"/>
      <c r="E1270"/>
      <c r="F1270"/>
      <c r="G1270"/>
      <c r="H1270"/>
      <c r="I1270"/>
      <c r="J1270"/>
      <c r="K1270"/>
    </row>
    <row r="1271" spans="1:11" s="8" customFormat="1" x14ac:dyDescent="0.2">
      <c r="A1271" s="1"/>
      <c r="B1271"/>
      <c r="C1271"/>
      <c r="D1271"/>
      <c r="E1271"/>
      <c r="F1271"/>
      <c r="G1271"/>
      <c r="H1271"/>
      <c r="I1271"/>
      <c r="J1271"/>
      <c r="K1271"/>
    </row>
    <row r="1272" spans="1:11" s="8" customFormat="1" x14ac:dyDescent="0.2">
      <c r="A1272" s="1"/>
      <c r="B1272"/>
      <c r="C1272"/>
      <c r="D1272"/>
      <c r="E1272"/>
      <c r="F1272"/>
      <c r="G1272"/>
      <c r="H1272"/>
      <c r="I1272"/>
      <c r="J1272"/>
      <c r="K1272"/>
    </row>
    <row r="1273" spans="1:11" s="8" customFormat="1" x14ac:dyDescent="0.2">
      <c r="A1273" s="1"/>
      <c r="B1273"/>
      <c r="C1273"/>
      <c r="D1273"/>
      <c r="E1273"/>
      <c r="F1273"/>
      <c r="G1273"/>
      <c r="H1273"/>
      <c r="I1273"/>
      <c r="J1273"/>
      <c r="K1273"/>
    </row>
    <row r="1274" spans="1:11" s="8" customFormat="1" x14ac:dyDescent="0.2">
      <c r="A1274" s="1"/>
      <c r="B1274"/>
      <c r="C1274"/>
      <c r="D1274"/>
      <c r="E1274"/>
      <c r="F1274"/>
      <c r="G1274"/>
      <c r="H1274"/>
      <c r="I1274"/>
      <c r="J1274"/>
      <c r="K1274"/>
    </row>
    <row r="1275" spans="1:11" s="8" customFormat="1" x14ac:dyDescent="0.2">
      <c r="A1275" s="1"/>
      <c r="B1275"/>
      <c r="C1275"/>
      <c r="D1275"/>
      <c r="E1275"/>
      <c r="F1275"/>
      <c r="G1275"/>
      <c r="H1275"/>
      <c r="I1275"/>
      <c r="J1275"/>
      <c r="K1275"/>
    </row>
    <row r="1276" spans="1:11" s="8" customFormat="1" x14ac:dyDescent="0.2">
      <c r="A1276" s="1"/>
      <c r="B1276"/>
      <c r="C1276"/>
      <c r="D1276"/>
      <c r="E1276"/>
      <c r="F1276"/>
      <c r="G1276"/>
      <c r="H1276"/>
      <c r="I1276"/>
      <c r="J1276"/>
      <c r="K1276"/>
    </row>
    <row r="1277" spans="1:11" s="8" customFormat="1" x14ac:dyDescent="0.2">
      <c r="A1277" s="1"/>
      <c r="B1277"/>
      <c r="C1277"/>
      <c r="D1277"/>
      <c r="E1277"/>
      <c r="F1277"/>
      <c r="G1277"/>
      <c r="H1277"/>
      <c r="I1277"/>
      <c r="J1277"/>
      <c r="K1277"/>
    </row>
    <row r="1278" spans="1:11" s="8" customFormat="1" x14ac:dyDescent="0.2">
      <c r="A1278" s="1"/>
      <c r="B1278"/>
      <c r="C1278"/>
      <c r="D1278"/>
      <c r="E1278"/>
      <c r="F1278"/>
      <c r="G1278"/>
      <c r="H1278"/>
      <c r="I1278"/>
      <c r="J1278"/>
      <c r="K1278"/>
    </row>
    <row r="1279" spans="1:11" s="8" customFormat="1" x14ac:dyDescent="0.2">
      <c r="A1279" s="1"/>
      <c r="B1279"/>
      <c r="C1279"/>
      <c r="D1279"/>
      <c r="E1279"/>
      <c r="F1279"/>
      <c r="G1279"/>
      <c r="H1279"/>
      <c r="I1279"/>
      <c r="J1279"/>
      <c r="K1279"/>
    </row>
    <row r="1280" spans="1:11" s="8" customFormat="1" x14ac:dyDescent="0.2">
      <c r="A1280" s="1"/>
      <c r="B1280"/>
      <c r="C1280"/>
      <c r="D1280"/>
      <c r="E1280"/>
      <c r="F1280"/>
      <c r="G1280"/>
      <c r="H1280"/>
      <c r="I1280"/>
      <c r="J1280"/>
      <c r="K1280"/>
    </row>
    <row r="1281" spans="1:11" s="8" customFormat="1" x14ac:dyDescent="0.2">
      <c r="A1281" s="1"/>
      <c r="B1281"/>
      <c r="C1281"/>
      <c r="D1281"/>
      <c r="E1281"/>
      <c r="F1281"/>
      <c r="G1281"/>
      <c r="H1281"/>
      <c r="I1281"/>
      <c r="J1281"/>
      <c r="K1281"/>
    </row>
    <row r="1282" spans="1:11" s="8" customFormat="1" x14ac:dyDescent="0.2">
      <c r="A1282" s="1"/>
      <c r="B1282"/>
      <c r="C1282"/>
      <c r="D1282"/>
      <c r="E1282"/>
      <c r="F1282"/>
      <c r="G1282"/>
      <c r="H1282"/>
      <c r="I1282"/>
      <c r="J1282"/>
      <c r="K1282"/>
    </row>
    <row r="1283" spans="1:11" s="8" customFormat="1" x14ac:dyDescent="0.2">
      <c r="A1283" s="1"/>
      <c r="B1283"/>
      <c r="C1283"/>
      <c r="D1283"/>
      <c r="E1283"/>
      <c r="F1283"/>
      <c r="G1283"/>
      <c r="H1283"/>
      <c r="I1283"/>
      <c r="J1283"/>
      <c r="K1283"/>
    </row>
    <row r="1284" spans="1:11" s="8" customFormat="1" x14ac:dyDescent="0.2">
      <c r="A1284" s="1"/>
      <c r="B1284"/>
      <c r="C1284"/>
      <c r="D1284"/>
      <c r="E1284"/>
      <c r="F1284"/>
      <c r="G1284"/>
      <c r="H1284"/>
      <c r="I1284"/>
      <c r="J1284"/>
      <c r="K1284"/>
    </row>
    <row r="1285" spans="1:11" s="8" customFormat="1" x14ac:dyDescent="0.2">
      <c r="A1285" s="1"/>
      <c r="B1285"/>
      <c r="C1285"/>
      <c r="D1285"/>
      <c r="E1285"/>
      <c r="F1285"/>
      <c r="G1285"/>
      <c r="H1285"/>
      <c r="I1285"/>
      <c r="J1285"/>
      <c r="K1285"/>
    </row>
    <row r="1286" spans="1:11" s="8" customFormat="1" x14ac:dyDescent="0.2">
      <c r="A1286" s="1"/>
      <c r="B1286"/>
      <c r="C1286"/>
      <c r="D1286"/>
      <c r="E1286"/>
      <c r="F1286"/>
      <c r="G1286"/>
      <c r="H1286"/>
      <c r="I1286"/>
      <c r="J1286"/>
      <c r="K1286"/>
    </row>
    <row r="1287" spans="1:11" s="8" customFormat="1" x14ac:dyDescent="0.2">
      <c r="A1287" s="1"/>
      <c r="B1287"/>
      <c r="C1287"/>
      <c r="D1287"/>
      <c r="E1287"/>
      <c r="F1287"/>
      <c r="G1287"/>
      <c r="H1287"/>
      <c r="I1287"/>
      <c r="J1287"/>
      <c r="K1287"/>
    </row>
    <row r="1288" spans="1:11" s="8" customFormat="1" x14ac:dyDescent="0.2">
      <c r="A1288" s="1"/>
      <c r="B1288"/>
      <c r="C1288"/>
      <c r="D1288"/>
      <c r="E1288"/>
      <c r="F1288"/>
      <c r="G1288"/>
      <c r="H1288"/>
      <c r="I1288"/>
      <c r="J1288"/>
      <c r="K1288"/>
    </row>
    <row r="1289" spans="1:11" s="8" customFormat="1" x14ac:dyDescent="0.2">
      <c r="A1289" s="1"/>
      <c r="B1289"/>
      <c r="C1289"/>
      <c r="D1289"/>
      <c r="E1289"/>
      <c r="F1289"/>
      <c r="G1289"/>
      <c r="H1289"/>
      <c r="I1289"/>
      <c r="J1289"/>
      <c r="K1289"/>
    </row>
  </sheetData>
  <mergeCells count="11">
    <mergeCell ref="J167:K170"/>
    <mergeCell ref="A164:L164"/>
    <mergeCell ref="A166:L166"/>
    <mergeCell ref="A9:L9"/>
    <mergeCell ref="J165:K165"/>
    <mergeCell ref="A8:L8"/>
    <mergeCell ref="A1:L1"/>
    <mergeCell ref="A2:L2"/>
    <mergeCell ref="A3:L3"/>
    <mergeCell ref="A5:L5"/>
    <mergeCell ref="A7:L7"/>
  </mergeCells>
  <phoneticPr fontId="0" type="noConversion"/>
  <pageMargins left="0.15748031496062992" right="0.15748031496062992" top="0.59055118110236227" bottom="0.39370078740157483" header="0.51181102362204722" footer="0.51181102362204722"/>
  <pageSetup paperSize="9" orientation="landscape" r:id="rId1"/>
  <headerFooter alignWithMargins="0"/>
  <ignoredErrors>
    <ignoredError sqref="G26:G28 G52:G55 G79 G81 G87 G89 G69 G84 G72 G74 G154 G141:G144 G38 G41 G125 G134 G137 G98:G99 G101 G44:G46 H12:J1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Knjigovodstvo</dc:creator>
  <cp:lastModifiedBy>Korisnik</cp:lastModifiedBy>
  <cp:lastPrinted>2022-12-23T08:47:05Z</cp:lastPrinted>
  <dcterms:created xsi:type="dcterms:W3CDTF">2010-11-04T07:01:47Z</dcterms:created>
  <dcterms:modified xsi:type="dcterms:W3CDTF">2022-12-23T08:47:54Z</dcterms:modified>
</cp:coreProperties>
</file>